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thang 10" sheetId="13" r:id="rId1"/>
    <sheet name="Sheet1" sheetId="14" r:id="rId2"/>
  </sheets>
  <definedNames>
    <definedName name="_xlnm.Print_Titles" localSheetId="0">'thang 10'!$15:$16</definedName>
  </definedNames>
  <calcPr calcId="144525"/>
</workbook>
</file>

<file path=xl/calcChain.xml><?xml version="1.0" encoding="utf-8"?>
<calcChain xmlns="http://schemas.openxmlformats.org/spreadsheetml/2006/main">
  <c r="D68" i="14" l="1"/>
  <c r="E68" i="14"/>
  <c r="F68" i="14" s="1"/>
  <c r="I68" i="14"/>
  <c r="J68" i="14" s="1"/>
  <c r="D69" i="14"/>
  <c r="E69" i="14" s="1"/>
  <c r="F69" i="14" s="1"/>
  <c r="I69" i="14"/>
  <c r="J69" i="14"/>
  <c r="K69" i="14" s="1"/>
  <c r="D70" i="14"/>
  <c r="E70" i="14" s="1"/>
  <c r="F70" i="14" s="1"/>
  <c r="I70" i="14"/>
  <c r="J70" i="14" s="1"/>
  <c r="D71" i="14"/>
  <c r="E71" i="14" s="1"/>
  <c r="F71" i="14" s="1"/>
  <c r="I71" i="14"/>
  <c r="J71" i="14" s="1"/>
  <c r="D72" i="14"/>
  <c r="E72" i="14" s="1"/>
  <c r="F72" i="14" s="1"/>
  <c r="I72" i="14"/>
  <c r="J72" i="14" s="1"/>
  <c r="D73" i="14"/>
  <c r="E73" i="14" s="1"/>
  <c r="F73" i="14" s="1"/>
  <c r="I73" i="14"/>
  <c r="J73" i="14" s="1"/>
  <c r="K73" i="14" s="1"/>
  <c r="D74" i="14"/>
  <c r="E74" i="14" s="1"/>
  <c r="F74" i="14" s="1"/>
  <c r="I74" i="14"/>
  <c r="J74" i="14" s="1"/>
  <c r="D75" i="14"/>
  <c r="E75" i="14" s="1"/>
  <c r="F75" i="14" s="1"/>
  <c r="I75" i="14"/>
  <c r="J75" i="14" s="1"/>
  <c r="D76" i="14"/>
  <c r="E76" i="14"/>
  <c r="F76" i="14" s="1"/>
  <c r="I76" i="14"/>
  <c r="J76" i="14" s="1"/>
  <c r="D77" i="14"/>
  <c r="E77" i="14" s="1"/>
  <c r="F77" i="14" s="1"/>
  <c r="I77" i="14"/>
  <c r="J77" i="14"/>
  <c r="K77" i="14" s="1"/>
  <c r="D78" i="14"/>
  <c r="E78" i="14" s="1"/>
  <c r="F78" i="14" s="1"/>
  <c r="I78" i="14"/>
  <c r="J78" i="14" s="1"/>
  <c r="D79" i="14"/>
  <c r="E79" i="14" s="1"/>
  <c r="F79" i="14" s="1"/>
  <c r="I79" i="14"/>
  <c r="J79" i="14" s="1"/>
  <c r="D80" i="14"/>
  <c r="E80" i="14" s="1"/>
  <c r="F80" i="14" s="1"/>
  <c r="I80" i="14"/>
  <c r="J80" i="14" s="1"/>
  <c r="D81" i="14"/>
  <c r="E81" i="14" s="1"/>
  <c r="F81" i="14" s="1"/>
  <c r="I81" i="14"/>
  <c r="J81" i="14" s="1"/>
  <c r="K81" i="14" s="1"/>
  <c r="D82" i="14"/>
  <c r="E82" i="14" s="1"/>
  <c r="F82" i="14" s="1"/>
  <c r="I82" i="14"/>
  <c r="J82" i="14" s="1"/>
  <c r="D83" i="14"/>
  <c r="E83" i="14" s="1"/>
  <c r="F83" i="14" s="1"/>
  <c r="I83" i="14"/>
  <c r="J83" i="14" s="1"/>
  <c r="D84" i="14"/>
  <c r="E84" i="14"/>
  <c r="F84" i="14" s="1"/>
  <c r="I84" i="14"/>
  <c r="J84" i="14" s="1"/>
  <c r="D85" i="14"/>
  <c r="E85" i="14" s="1"/>
  <c r="F85" i="14" s="1"/>
  <c r="I85" i="14"/>
  <c r="J85" i="14"/>
  <c r="K85" i="14" s="1"/>
  <c r="D86" i="14"/>
  <c r="E86" i="14" s="1"/>
  <c r="F86" i="14" s="1"/>
  <c r="I86" i="14"/>
  <c r="J86" i="14" s="1"/>
  <c r="D87" i="14"/>
  <c r="E87" i="14" s="1"/>
  <c r="F87" i="14" s="1"/>
  <c r="I87" i="14"/>
  <c r="J87" i="14" s="1"/>
  <c r="D88" i="14"/>
  <c r="E88" i="14" s="1"/>
  <c r="F88" i="14" s="1"/>
  <c r="I88" i="14"/>
  <c r="J88" i="14" s="1"/>
  <c r="D89" i="14"/>
  <c r="E89" i="14" s="1"/>
  <c r="F89" i="14" s="1"/>
  <c r="I89" i="14"/>
  <c r="J89" i="14" s="1"/>
  <c r="K89" i="14" s="1"/>
  <c r="D90" i="14"/>
  <c r="E90" i="14" s="1"/>
  <c r="F90" i="14" s="1"/>
  <c r="I90" i="14"/>
  <c r="J90" i="14" s="1"/>
  <c r="D91" i="14"/>
  <c r="E91" i="14" s="1"/>
  <c r="F91" i="14" s="1"/>
  <c r="I91" i="14"/>
  <c r="J91" i="14" s="1"/>
  <c r="D92" i="14"/>
  <c r="E92" i="14"/>
  <c r="F92" i="14" s="1"/>
  <c r="I92" i="14"/>
  <c r="J92" i="14" s="1"/>
  <c r="D93" i="14"/>
  <c r="E93" i="14" s="1"/>
  <c r="F93" i="14" s="1"/>
  <c r="I93" i="14"/>
  <c r="J93" i="14"/>
  <c r="K93" i="14" s="1"/>
  <c r="D94" i="14"/>
  <c r="E94" i="14" s="1"/>
  <c r="F94" i="14" s="1"/>
  <c r="I94" i="14"/>
  <c r="J94" i="14" s="1"/>
  <c r="D95" i="14"/>
  <c r="E95" i="14" s="1"/>
  <c r="F95" i="14" s="1"/>
  <c r="I95" i="14"/>
  <c r="J95" i="14" s="1"/>
  <c r="D96" i="14"/>
  <c r="E96" i="14" s="1"/>
  <c r="F96" i="14" s="1"/>
  <c r="I96" i="14"/>
  <c r="J96" i="14" s="1"/>
  <c r="D97" i="14"/>
  <c r="E97" i="14" s="1"/>
  <c r="F97" i="14" s="1"/>
  <c r="I97" i="14"/>
  <c r="J97" i="14" s="1"/>
  <c r="K97" i="14" s="1"/>
  <c r="D98" i="14"/>
  <c r="E98" i="14" s="1"/>
  <c r="F98" i="14" s="1"/>
  <c r="I98" i="14"/>
  <c r="J98" i="14" s="1"/>
  <c r="D99" i="14"/>
  <c r="E99" i="14" s="1"/>
  <c r="F99" i="14" s="1"/>
  <c r="I99" i="14"/>
  <c r="J99" i="14" s="1"/>
  <c r="D100" i="14"/>
  <c r="E100" i="14"/>
  <c r="F100" i="14" s="1"/>
  <c r="I100" i="14"/>
  <c r="J100" i="14" s="1"/>
  <c r="D101" i="14"/>
  <c r="E101" i="14" s="1"/>
  <c r="F101" i="14" s="1"/>
  <c r="I101" i="14"/>
  <c r="J101" i="14" s="1"/>
  <c r="L101" i="14" s="1"/>
  <c r="D102" i="14"/>
  <c r="E102" i="14" s="1"/>
  <c r="F102" i="14" s="1"/>
  <c r="I102" i="14"/>
  <c r="J102" i="14" s="1"/>
  <c r="L102" i="14" s="1"/>
  <c r="D103" i="14"/>
  <c r="E103" i="14" s="1"/>
  <c r="F103" i="14" s="1"/>
  <c r="I103" i="14"/>
  <c r="J103" i="14"/>
  <c r="L103" i="14" s="1"/>
  <c r="D104" i="14"/>
  <c r="E104" i="14" s="1"/>
  <c r="F104" i="14" s="1"/>
  <c r="I104" i="14"/>
  <c r="J104" i="14" s="1"/>
  <c r="L104" i="14" s="1"/>
  <c r="D105" i="14"/>
  <c r="E105" i="14" s="1"/>
  <c r="F105" i="14"/>
  <c r="I105" i="14"/>
  <c r="J105" i="14" s="1"/>
  <c r="L105" i="14" s="1"/>
  <c r="D106" i="14"/>
  <c r="E106" i="14"/>
  <c r="F106" i="14" s="1"/>
  <c r="I106" i="14"/>
  <c r="J106" i="14" s="1"/>
  <c r="D107" i="14"/>
  <c r="E107" i="14" s="1"/>
  <c r="F107" i="14" s="1"/>
  <c r="I107" i="14"/>
  <c r="J107" i="14" s="1"/>
  <c r="L107" i="14" s="1"/>
  <c r="D108" i="14"/>
  <c r="E108" i="14" s="1"/>
  <c r="F108" i="14" s="1"/>
  <c r="I108" i="14"/>
  <c r="J108" i="14" s="1"/>
  <c r="L108" i="14" s="1"/>
  <c r="D109" i="14"/>
  <c r="E109" i="14" s="1"/>
  <c r="F109" i="14" s="1"/>
  <c r="I109" i="14"/>
  <c r="J109" i="14" s="1"/>
  <c r="L109" i="14" s="1"/>
  <c r="D110" i="14"/>
  <c r="E110" i="14" s="1"/>
  <c r="F110" i="14" s="1"/>
  <c r="I110" i="14"/>
  <c r="J110" i="14" s="1"/>
  <c r="L110" i="14" s="1"/>
  <c r="D111" i="14"/>
  <c r="E111" i="14" s="1"/>
  <c r="F111" i="14" s="1"/>
  <c r="I111" i="14"/>
  <c r="J111" i="14" s="1"/>
  <c r="L111" i="14" s="1"/>
  <c r="D112" i="14"/>
  <c r="E112" i="14" s="1"/>
  <c r="F112" i="14" s="1"/>
  <c r="I112" i="14"/>
  <c r="J112" i="14" s="1"/>
  <c r="L112" i="14" s="1"/>
  <c r="D113" i="14"/>
  <c r="E113" i="14" s="1"/>
  <c r="F113" i="14" s="1"/>
  <c r="I113" i="14"/>
  <c r="J113" i="14"/>
  <c r="L113" i="14" s="1"/>
  <c r="D114" i="14"/>
  <c r="E114" i="14" s="1"/>
  <c r="F114" i="14" s="1"/>
  <c r="I114" i="14"/>
  <c r="J114" i="14" s="1"/>
  <c r="L114" i="14" s="1"/>
  <c r="K114" i="14"/>
  <c r="M114" i="14" s="1"/>
  <c r="D115" i="14"/>
  <c r="E115" i="14" s="1"/>
  <c r="F115" i="14" s="1"/>
  <c r="I115" i="14"/>
  <c r="J115" i="14" s="1"/>
  <c r="L115" i="14" s="1"/>
  <c r="D116" i="14"/>
  <c r="E116" i="14"/>
  <c r="F116" i="14" s="1"/>
  <c r="I116" i="14"/>
  <c r="J116" i="14" s="1"/>
  <c r="L116" i="14" s="1"/>
  <c r="D117" i="14"/>
  <c r="E117" i="14" s="1"/>
  <c r="F117" i="14" s="1"/>
  <c r="I117" i="14"/>
  <c r="J117" i="14" s="1"/>
  <c r="L117" i="14" s="1"/>
  <c r="D118" i="14"/>
  <c r="E118" i="14" s="1"/>
  <c r="F118" i="14" s="1"/>
  <c r="I118" i="14"/>
  <c r="J118" i="14" s="1"/>
  <c r="L118" i="14" s="1"/>
  <c r="D119" i="14"/>
  <c r="E119" i="14" s="1"/>
  <c r="F119" i="14" s="1"/>
  <c r="I119" i="14"/>
  <c r="J119" i="14"/>
  <c r="L119" i="14" s="1"/>
  <c r="D120" i="14"/>
  <c r="E120" i="14" s="1"/>
  <c r="F120" i="14" s="1"/>
  <c r="I120" i="14"/>
  <c r="J120" i="14" s="1"/>
  <c r="L120" i="14" s="1"/>
  <c r="D121" i="14"/>
  <c r="E121" i="14" s="1"/>
  <c r="F121" i="14"/>
  <c r="I121" i="14"/>
  <c r="J121" i="14" s="1"/>
  <c r="L121" i="14" s="1"/>
  <c r="D122" i="14"/>
  <c r="E122" i="14"/>
  <c r="F122" i="14" s="1"/>
  <c r="I122" i="14"/>
  <c r="J122" i="14" s="1"/>
  <c r="D123" i="14"/>
  <c r="E123" i="14" s="1"/>
  <c r="F123" i="14" s="1"/>
  <c r="I123" i="14"/>
  <c r="J123" i="14" s="1"/>
  <c r="L123" i="14" s="1"/>
  <c r="D124" i="14"/>
  <c r="E124" i="14" s="1"/>
  <c r="F124" i="14" s="1"/>
  <c r="I124" i="14"/>
  <c r="J124" i="14" s="1"/>
  <c r="L124" i="14" s="1"/>
  <c r="D125" i="14"/>
  <c r="E125" i="14" s="1"/>
  <c r="F125" i="14" s="1"/>
  <c r="I125" i="14"/>
  <c r="J125" i="14" s="1"/>
  <c r="L125" i="14" s="1"/>
  <c r="D126" i="14"/>
  <c r="E126" i="14" s="1"/>
  <c r="F126" i="14" s="1"/>
  <c r="I126" i="14"/>
  <c r="J126" i="14" s="1"/>
  <c r="L126" i="14" s="1"/>
  <c r="D127" i="14"/>
  <c r="E127" i="14" s="1"/>
  <c r="F127" i="14" s="1"/>
  <c r="I127" i="14"/>
  <c r="J127" i="14" s="1"/>
  <c r="L127" i="14" s="1"/>
  <c r="D128" i="14"/>
  <c r="E128" i="14" s="1"/>
  <c r="F128" i="14" s="1"/>
  <c r="I128" i="14"/>
  <c r="J128" i="14" s="1"/>
  <c r="L128" i="14" s="1"/>
  <c r="D129" i="14"/>
  <c r="E129" i="14" s="1"/>
  <c r="F129" i="14" s="1"/>
  <c r="I129" i="14"/>
  <c r="J129" i="14"/>
  <c r="L129" i="14" s="1"/>
  <c r="D130" i="14"/>
  <c r="E130" i="14" s="1"/>
  <c r="F130" i="14" s="1"/>
  <c r="I130" i="14"/>
  <c r="J130" i="14" s="1"/>
  <c r="L130" i="14" s="1"/>
  <c r="K130" i="14"/>
  <c r="M130" i="14" s="1"/>
  <c r="D131" i="14"/>
  <c r="E131" i="14" s="1"/>
  <c r="F131" i="14" s="1"/>
  <c r="I131" i="14"/>
  <c r="J131" i="14" s="1"/>
  <c r="L131" i="14" s="1"/>
  <c r="D132" i="14"/>
  <c r="E132" i="14"/>
  <c r="F132" i="14" s="1"/>
  <c r="I132" i="14"/>
  <c r="J132" i="14" s="1"/>
  <c r="L132" i="14" s="1"/>
  <c r="D133" i="14"/>
  <c r="E133" i="14" s="1"/>
  <c r="F133" i="14" s="1"/>
  <c r="I133" i="14"/>
  <c r="J133" i="14" s="1"/>
  <c r="L133" i="14" s="1"/>
  <c r="D134" i="14"/>
  <c r="E134" i="14" s="1"/>
  <c r="F134" i="14" s="1"/>
  <c r="I134" i="14"/>
  <c r="J134" i="14" s="1"/>
  <c r="L134" i="14" s="1"/>
  <c r="D135" i="14"/>
  <c r="E135" i="14" s="1"/>
  <c r="F135" i="14" s="1"/>
  <c r="I135" i="14"/>
  <c r="J135" i="14"/>
  <c r="L135" i="14" s="1"/>
  <c r="D136" i="14"/>
  <c r="E136" i="14" s="1"/>
  <c r="F136" i="14" s="1"/>
  <c r="I136" i="14"/>
  <c r="J136" i="14" s="1"/>
  <c r="L136" i="14" s="1"/>
  <c r="D137" i="14"/>
  <c r="E137" i="14" s="1"/>
  <c r="F137" i="14"/>
  <c r="I137" i="14"/>
  <c r="J137" i="14" s="1"/>
  <c r="L137" i="14" s="1"/>
  <c r="D138" i="14"/>
  <c r="E138" i="14"/>
  <c r="F138" i="14" s="1"/>
  <c r="I138" i="14"/>
  <c r="J138" i="14" s="1"/>
  <c r="D139" i="14"/>
  <c r="E139" i="14" s="1"/>
  <c r="F139" i="14" s="1"/>
  <c r="I139" i="14"/>
  <c r="J139" i="14" s="1"/>
  <c r="L139" i="14" s="1"/>
  <c r="D140" i="14"/>
  <c r="E140" i="14" s="1"/>
  <c r="F140" i="14" s="1"/>
  <c r="I140" i="14"/>
  <c r="J140" i="14" s="1"/>
  <c r="L140" i="14" s="1"/>
  <c r="D141" i="14"/>
  <c r="E141" i="14" s="1"/>
  <c r="F141" i="14" s="1"/>
  <c r="I141" i="14"/>
  <c r="J141" i="14" s="1"/>
  <c r="D142" i="14"/>
  <c r="E142" i="14" s="1"/>
  <c r="F142" i="14" s="1"/>
  <c r="I142" i="14"/>
  <c r="J142" i="14" s="1"/>
  <c r="D143" i="14"/>
  <c r="E143" i="14" s="1"/>
  <c r="F143" i="14" s="1"/>
  <c r="I143" i="14"/>
  <c r="J143" i="14" s="1"/>
  <c r="D144" i="14"/>
  <c r="E144" i="14" s="1"/>
  <c r="F144" i="14" s="1"/>
  <c r="I144" i="14"/>
  <c r="J144" i="14" s="1"/>
  <c r="K144" i="14" s="1"/>
  <c r="D145" i="14"/>
  <c r="E145" i="14" s="1"/>
  <c r="F145" i="14" s="1"/>
  <c r="I145" i="14"/>
  <c r="J145" i="14" s="1"/>
  <c r="D146" i="14"/>
  <c r="E146" i="14" s="1"/>
  <c r="F146" i="14" s="1"/>
  <c r="I146" i="14"/>
  <c r="J146" i="14" s="1"/>
  <c r="D147" i="14"/>
  <c r="E147" i="14"/>
  <c r="F147" i="14" s="1"/>
  <c r="I147" i="14"/>
  <c r="J147" i="14" s="1"/>
  <c r="D148" i="14"/>
  <c r="E148" i="14" s="1"/>
  <c r="F148" i="14" s="1"/>
  <c r="I148" i="14"/>
  <c r="J148" i="14"/>
  <c r="K148" i="14" s="1"/>
  <c r="D149" i="14"/>
  <c r="E149" i="14" s="1"/>
  <c r="F149" i="14" s="1"/>
  <c r="I149" i="14"/>
  <c r="J149" i="14" s="1"/>
  <c r="D150" i="14"/>
  <c r="E150" i="14" s="1"/>
  <c r="F150" i="14" s="1"/>
  <c r="I150" i="14"/>
  <c r="J150" i="14" s="1"/>
  <c r="D151" i="14"/>
  <c r="E151" i="14" s="1"/>
  <c r="F151" i="14" s="1"/>
  <c r="I151" i="14"/>
  <c r="J151" i="14" s="1"/>
  <c r="D152" i="14"/>
  <c r="E152" i="14" s="1"/>
  <c r="F152" i="14" s="1"/>
  <c r="I152" i="14"/>
  <c r="J152" i="14" s="1"/>
  <c r="K152" i="14" s="1"/>
  <c r="D153" i="14"/>
  <c r="E153" i="14" s="1"/>
  <c r="F153" i="14" s="1"/>
  <c r="I153" i="14"/>
  <c r="J153" i="14" s="1"/>
  <c r="D154" i="14"/>
  <c r="E154" i="14" s="1"/>
  <c r="F154" i="14" s="1"/>
  <c r="I154" i="14"/>
  <c r="J154" i="14" s="1"/>
  <c r="D155" i="14"/>
  <c r="E155" i="14"/>
  <c r="F155" i="14" s="1"/>
  <c r="I155" i="14"/>
  <c r="J155" i="14" s="1"/>
  <c r="D156" i="14"/>
  <c r="E156" i="14" s="1"/>
  <c r="F156" i="14" s="1"/>
  <c r="I156" i="14"/>
  <c r="J156" i="14"/>
  <c r="K156" i="14" s="1"/>
  <c r="D157" i="14"/>
  <c r="E157" i="14" s="1"/>
  <c r="F157" i="14" s="1"/>
  <c r="I157" i="14"/>
  <c r="J157" i="14" s="1"/>
  <c r="D158" i="14"/>
  <c r="E158" i="14" s="1"/>
  <c r="F158" i="14" s="1"/>
  <c r="I158" i="14"/>
  <c r="J158" i="14" s="1"/>
  <c r="D159" i="14"/>
  <c r="E159" i="14" s="1"/>
  <c r="F159" i="14" s="1"/>
  <c r="I159" i="14"/>
  <c r="J159" i="14" s="1"/>
  <c r="D160" i="14"/>
  <c r="E160" i="14" s="1"/>
  <c r="F160" i="14" s="1"/>
  <c r="I160" i="14"/>
  <c r="J160" i="14" s="1"/>
  <c r="K160" i="14" s="1"/>
  <c r="D161" i="14"/>
  <c r="E161" i="14" s="1"/>
  <c r="F161" i="14" s="1"/>
  <c r="I161" i="14"/>
  <c r="J161" i="14" s="1"/>
  <c r="D162" i="14"/>
  <c r="E162" i="14" s="1"/>
  <c r="F162" i="14" s="1"/>
  <c r="I162" i="14"/>
  <c r="J162" i="14" s="1"/>
  <c r="D163" i="14"/>
  <c r="E163" i="14"/>
  <c r="F163" i="14" s="1"/>
  <c r="I163" i="14"/>
  <c r="J163" i="14" s="1"/>
  <c r="D164" i="14"/>
  <c r="E164" i="14" s="1"/>
  <c r="F164" i="14" s="1"/>
  <c r="I164" i="14"/>
  <c r="J164" i="14"/>
  <c r="K164" i="14" s="1"/>
  <c r="D165" i="14"/>
  <c r="E165" i="14" s="1"/>
  <c r="F165" i="14" s="1"/>
  <c r="I165" i="14"/>
  <c r="J165" i="14" s="1"/>
  <c r="D166" i="14"/>
  <c r="E166" i="14" s="1"/>
  <c r="F166" i="14" s="1"/>
  <c r="I166" i="14"/>
  <c r="J166" i="14" s="1"/>
  <c r="D167" i="14"/>
  <c r="E167" i="14" s="1"/>
  <c r="F167" i="14" s="1"/>
  <c r="I167" i="14"/>
  <c r="J167" i="14" s="1"/>
  <c r="D168" i="14"/>
  <c r="E168" i="14" s="1"/>
  <c r="F168" i="14" s="1"/>
  <c r="I168" i="14"/>
  <c r="J168" i="14" s="1"/>
  <c r="K168" i="14" s="1"/>
  <c r="D169" i="14"/>
  <c r="E169" i="14" s="1"/>
  <c r="F169" i="14" s="1"/>
  <c r="I169" i="14"/>
  <c r="J169" i="14" s="1"/>
  <c r="D170" i="14"/>
  <c r="E170" i="14" s="1"/>
  <c r="F170" i="14" s="1"/>
  <c r="I170" i="14"/>
  <c r="J170" i="14" s="1"/>
  <c r="D171" i="14"/>
  <c r="E171" i="14"/>
  <c r="F171" i="14" s="1"/>
  <c r="I171" i="14"/>
  <c r="J171" i="14" s="1"/>
  <c r="D172" i="14"/>
  <c r="E172" i="14" s="1"/>
  <c r="F172" i="14" s="1"/>
  <c r="I172" i="14"/>
  <c r="J172" i="14"/>
  <c r="K172" i="14" s="1"/>
  <c r="D173" i="14"/>
  <c r="E173" i="14" s="1"/>
  <c r="F173" i="14" s="1"/>
  <c r="I173" i="14"/>
  <c r="J173" i="14" s="1"/>
  <c r="D174" i="14"/>
  <c r="E174" i="14" s="1"/>
  <c r="F174" i="14" s="1"/>
  <c r="I174" i="14"/>
  <c r="J174" i="14" s="1"/>
  <c r="D175" i="14"/>
  <c r="E175" i="14" s="1"/>
  <c r="F175" i="14" s="1"/>
  <c r="I175" i="14"/>
  <c r="J175" i="14" s="1"/>
  <c r="D176" i="14"/>
  <c r="E176" i="14" s="1"/>
  <c r="F176" i="14" s="1"/>
  <c r="I176" i="14"/>
  <c r="J176" i="14" s="1"/>
  <c r="K176" i="14" s="1"/>
  <c r="D177" i="14"/>
  <c r="E177" i="14" s="1"/>
  <c r="F177" i="14" s="1"/>
  <c r="I177" i="14"/>
  <c r="J177" i="14" s="1"/>
  <c r="D178" i="14"/>
  <c r="E178" i="14" s="1"/>
  <c r="F178" i="14" s="1"/>
  <c r="I178" i="14"/>
  <c r="J178" i="14" s="1"/>
  <c r="D179" i="14"/>
  <c r="E179" i="14"/>
  <c r="F179" i="14" s="1"/>
  <c r="I179" i="14"/>
  <c r="J179" i="14" s="1"/>
  <c r="D180" i="14"/>
  <c r="E180" i="14" s="1"/>
  <c r="F180" i="14" s="1"/>
  <c r="I180" i="14"/>
  <c r="J180" i="14"/>
  <c r="K180" i="14" s="1"/>
  <c r="D181" i="14"/>
  <c r="E181" i="14" s="1"/>
  <c r="F181" i="14" s="1"/>
  <c r="I181" i="14"/>
  <c r="J181" i="14" s="1"/>
  <c r="D182" i="14"/>
  <c r="E182" i="14" s="1"/>
  <c r="F182" i="14" s="1"/>
  <c r="I182" i="14"/>
  <c r="J182" i="14" s="1"/>
  <c r="D183" i="14"/>
  <c r="E183" i="14" s="1"/>
  <c r="F183" i="14" s="1"/>
  <c r="I183" i="14"/>
  <c r="J183" i="14" s="1"/>
  <c r="D184" i="14"/>
  <c r="E184" i="14" s="1"/>
  <c r="F184" i="14" s="1"/>
  <c r="I184" i="14"/>
  <c r="J184" i="14" s="1"/>
  <c r="K184" i="14" s="1"/>
  <c r="D185" i="14"/>
  <c r="E185" i="14" s="1"/>
  <c r="F185" i="14" s="1"/>
  <c r="I185" i="14"/>
  <c r="J185" i="14" s="1"/>
  <c r="D186" i="14"/>
  <c r="E186" i="14" s="1"/>
  <c r="F186" i="14" s="1"/>
  <c r="I186" i="14"/>
  <c r="J186" i="14" s="1"/>
  <c r="D187" i="14"/>
  <c r="E187" i="14"/>
  <c r="F187" i="14" s="1"/>
  <c r="I187" i="14"/>
  <c r="J187" i="14" s="1"/>
  <c r="D188" i="14"/>
  <c r="E188" i="14" s="1"/>
  <c r="F188" i="14" s="1"/>
  <c r="I188" i="14"/>
  <c r="J188" i="14"/>
  <c r="K188" i="14" s="1"/>
  <c r="D189" i="14"/>
  <c r="E189" i="14" s="1"/>
  <c r="F189" i="14" s="1"/>
  <c r="I189" i="14"/>
  <c r="J189" i="14" s="1"/>
  <c r="D190" i="14"/>
  <c r="E190" i="14" s="1"/>
  <c r="F190" i="14" s="1"/>
  <c r="I190" i="14"/>
  <c r="J190" i="14" s="1"/>
  <c r="D191" i="14"/>
  <c r="E191" i="14" s="1"/>
  <c r="F191" i="14" s="1"/>
  <c r="I191" i="14"/>
  <c r="J191" i="14" s="1"/>
  <c r="D192" i="14"/>
  <c r="E192" i="14" s="1"/>
  <c r="F192" i="14" s="1"/>
  <c r="I192" i="14"/>
  <c r="J192" i="14" s="1"/>
  <c r="K192" i="14" s="1"/>
  <c r="D193" i="14"/>
  <c r="E193" i="14" s="1"/>
  <c r="F193" i="14" s="1"/>
  <c r="I193" i="14"/>
  <c r="J193" i="14" s="1"/>
  <c r="D194" i="14"/>
  <c r="E194" i="14" s="1"/>
  <c r="F194" i="14" s="1"/>
  <c r="I194" i="14"/>
  <c r="J194" i="14" s="1"/>
  <c r="D195" i="14"/>
  <c r="E195" i="14"/>
  <c r="F195" i="14" s="1"/>
  <c r="I195" i="14"/>
  <c r="J195" i="14" s="1"/>
  <c r="D196" i="14"/>
  <c r="E196" i="14" s="1"/>
  <c r="F196" i="14" s="1"/>
  <c r="I196" i="14"/>
  <c r="J196" i="14"/>
  <c r="K196" i="14" s="1"/>
  <c r="D197" i="14"/>
  <c r="E197" i="14" s="1"/>
  <c r="F197" i="14" s="1"/>
  <c r="I197" i="14"/>
  <c r="J197" i="14" s="1"/>
  <c r="D198" i="14"/>
  <c r="E198" i="14" s="1"/>
  <c r="F198" i="14" s="1"/>
  <c r="I198" i="14"/>
  <c r="J198" i="14" s="1"/>
  <c r="D199" i="14"/>
  <c r="E199" i="14" s="1"/>
  <c r="F199" i="14" s="1"/>
  <c r="I199" i="14"/>
  <c r="J199" i="14" s="1"/>
  <c r="D200" i="14"/>
  <c r="E200" i="14" s="1"/>
  <c r="F200" i="14" s="1"/>
  <c r="I200" i="14"/>
  <c r="J200" i="14" s="1"/>
  <c r="K200" i="14" s="1"/>
  <c r="D201" i="14"/>
  <c r="E201" i="14" s="1"/>
  <c r="F201" i="14" s="1"/>
  <c r="I201" i="14"/>
  <c r="J201" i="14" s="1"/>
  <c r="D202" i="14"/>
  <c r="E202" i="14" s="1"/>
  <c r="F202" i="14" s="1"/>
  <c r="I202" i="14"/>
  <c r="J202" i="14" s="1"/>
  <c r="D203" i="14"/>
  <c r="E203" i="14"/>
  <c r="F203" i="14" s="1"/>
  <c r="I203" i="14"/>
  <c r="J203" i="14" s="1"/>
  <c r="D204" i="14"/>
  <c r="E204" i="14" s="1"/>
  <c r="F204" i="14" s="1"/>
  <c r="I204" i="14"/>
  <c r="J204" i="14"/>
  <c r="K204" i="14" s="1"/>
  <c r="D205" i="14"/>
  <c r="E205" i="14" s="1"/>
  <c r="F205" i="14" s="1"/>
  <c r="I205" i="14"/>
  <c r="J205" i="14" s="1"/>
  <c r="D206" i="14"/>
  <c r="E206" i="14" s="1"/>
  <c r="F206" i="14" s="1"/>
  <c r="I206" i="14"/>
  <c r="J206" i="14" s="1"/>
  <c r="D207" i="14"/>
  <c r="E207" i="14" s="1"/>
  <c r="F207" i="14" s="1"/>
  <c r="I207" i="14"/>
  <c r="J207" i="14" s="1"/>
  <c r="D208" i="14"/>
  <c r="E208" i="14" s="1"/>
  <c r="F208" i="14" s="1"/>
  <c r="I208" i="14"/>
  <c r="J208" i="14" s="1"/>
  <c r="K208" i="14" s="1"/>
  <c r="D209" i="14"/>
  <c r="E209" i="14" s="1"/>
  <c r="F209" i="14" s="1"/>
  <c r="I209" i="14"/>
  <c r="J209" i="14" s="1"/>
  <c r="D210" i="14"/>
  <c r="E210" i="14" s="1"/>
  <c r="F210" i="14" s="1"/>
  <c r="I210" i="14"/>
  <c r="J210" i="14" s="1"/>
  <c r="D211" i="14"/>
  <c r="E211" i="14"/>
  <c r="F211" i="14" s="1"/>
  <c r="I211" i="14"/>
  <c r="J211" i="14" s="1"/>
  <c r="D212" i="14"/>
  <c r="E212" i="14" s="1"/>
  <c r="F212" i="14" s="1"/>
  <c r="I212" i="14"/>
  <c r="J212" i="14"/>
  <c r="K212" i="14" s="1"/>
  <c r="D213" i="14"/>
  <c r="E213" i="14" s="1"/>
  <c r="F213" i="14" s="1"/>
  <c r="I213" i="14"/>
  <c r="J213" i="14" s="1"/>
  <c r="D214" i="14"/>
  <c r="E214" i="14" s="1"/>
  <c r="F214" i="14" s="1"/>
  <c r="I214" i="14"/>
  <c r="J214" i="14" s="1"/>
  <c r="D215" i="14"/>
  <c r="E215" i="14" s="1"/>
  <c r="F215" i="14" s="1"/>
  <c r="I215" i="14"/>
  <c r="J215" i="14" s="1"/>
  <c r="D216" i="14"/>
  <c r="E216" i="14" s="1"/>
  <c r="F216" i="14" s="1"/>
  <c r="I216" i="14"/>
  <c r="J216" i="14"/>
  <c r="K216" i="14" s="1"/>
  <c r="D217" i="14"/>
  <c r="E217" i="14" s="1"/>
  <c r="F217" i="14" s="1"/>
  <c r="I217" i="14"/>
  <c r="J217" i="14"/>
  <c r="K217" i="14" s="1"/>
  <c r="D218" i="14"/>
  <c r="E218" i="14" s="1"/>
  <c r="F218" i="14" s="1"/>
  <c r="I218" i="14"/>
  <c r="J218" i="14"/>
  <c r="K218" i="14" s="1"/>
  <c r="L218" i="14"/>
  <c r="D219" i="14"/>
  <c r="E219" i="14" s="1"/>
  <c r="F219" i="14" s="1"/>
  <c r="I219" i="14"/>
  <c r="J219" i="14"/>
  <c r="K219" i="14" s="1"/>
  <c r="L219" i="14"/>
  <c r="D220" i="14"/>
  <c r="E220" i="14" s="1"/>
  <c r="F220" i="14" s="1"/>
  <c r="I220" i="14"/>
  <c r="J220" i="14"/>
  <c r="K220" i="14" s="1"/>
  <c r="D221" i="14"/>
  <c r="E221" i="14" s="1"/>
  <c r="F221" i="14" s="1"/>
  <c r="N221" i="14" s="1"/>
  <c r="AG26" i="14" s="1"/>
  <c r="I221" i="14"/>
  <c r="J221" i="14"/>
  <c r="K221" i="14"/>
  <c r="L221" i="14"/>
  <c r="M221" i="14"/>
  <c r="D222" i="14"/>
  <c r="E222" i="14" s="1"/>
  <c r="F222" i="14" s="1"/>
  <c r="I222" i="14"/>
  <c r="J222" i="14"/>
  <c r="K222" i="14" s="1"/>
  <c r="D223" i="14"/>
  <c r="E223" i="14"/>
  <c r="F223" i="14" s="1"/>
  <c r="I223" i="14"/>
  <c r="J223" i="14"/>
  <c r="D224" i="14"/>
  <c r="E224" i="14" s="1"/>
  <c r="F224" i="14" s="1"/>
  <c r="I224" i="14"/>
  <c r="J224" i="14"/>
  <c r="K224" i="14" s="1"/>
  <c r="D225" i="14"/>
  <c r="E225" i="14" s="1"/>
  <c r="F225" i="14" s="1"/>
  <c r="I225" i="14"/>
  <c r="J225" i="14"/>
  <c r="K225" i="14"/>
  <c r="D226" i="14"/>
  <c r="E226" i="14" s="1"/>
  <c r="F226" i="14" s="1"/>
  <c r="I226" i="14"/>
  <c r="J226" i="14"/>
  <c r="K226" i="14" s="1"/>
  <c r="L226" i="14"/>
  <c r="D227" i="14"/>
  <c r="E227" i="14" s="1"/>
  <c r="F227" i="14" s="1"/>
  <c r="I227" i="14"/>
  <c r="J227" i="14"/>
  <c r="K227" i="14" s="1"/>
  <c r="L227" i="14"/>
  <c r="D228" i="14"/>
  <c r="E228" i="14" s="1"/>
  <c r="F228" i="14" s="1"/>
  <c r="I228" i="14"/>
  <c r="J228" i="14"/>
  <c r="K228" i="14" s="1"/>
  <c r="D229" i="14"/>
  <c r="E229" i="14" s="1"/>
  <c r="F229" i="14" s="1"/>
  <c r="N229" i="14" s="1"/>
  <c r="AG34" i="14" s="1"/>
  <c r="I229" i="14"/>
  <c r="J229" i="14"/>
  <c r="K229" i="14"/>
  <c r="L229" i="14"/>
  <c r="M229" i="14"/>
  <c r="D230" i="14"/>
  <c r="E230" i="14" s="1"/>
  <c r="F230" i="14" s="1"/>
  <c r="I230" i="14"/>
  <c r="J230" i="14"/>
  <c r="D231" i="14"/>
  <c r="E231" i="14"/>
  <c r="F231" i="14" s="1"/>
  <c r="I231" i="14"/>
  <c r="J231" i="14"/>
  <c r="D232" i="14"/>
  <c r="E232" i="14" s="1"/>
  <c r="F232" i="14" s="1"/>
  <c r="I232" i="14"/>
  <c r="J232" i="14"/>
  <c r="K232" i="14" s="1"/>
  <c r="D233" i="14"/>
  <c r="E233" i="14" s="1"/>
  <c r="F233" i="14" s="1"/>
  <c r="I233" i="14"/>
  <c r="J233" i="14"/>
  <c r="Y67" i="14"/>
  <c r="X67" i="14"/>
  <c r="S67" i="14"/>
  <c r="X66" i="14"/>
  <c r="Y66" i="14" s="1"/>
  <c r="S66" i="14"/>
  <c r="X65" i="14"/>
  <c r="Y65" i="14" s="1"/>
  <c r="S65" i="14"/>
  <c r="X64" i="14"/>
  <c r="Y64" i="14" s="1"/>
  <c r="S64" i="14"/>
  <c r="X63" i="14"/>
  <c r="Y63" i="14" s="1"/>
  <c r="S63" i="14"/>
  <c r="X62" i="14"/>
  <c r="Y62" i="14" s="1"/>
  <c r="S62" i="14"/>
  <c r="X61" i="14"/>
  <c r="Y61" i="14" s="1"/>
  <c r="S61" i="14"/>
  <c r="X60" i="14"/>
  <c r="Y60" i="14" s="1"/>
  <c r="S60" i="14"/>
  <c r="Y59" i="14"/>
  <c r="X59" i="14"/>
  <c r="S59" i="14"/>
  <c r="X58" i="14"/>
  <c r="Y58" i="14" s="1"/>
  <c r="S58" i="14"/>
  <c r="X57" i="14"/>
  <c r="Y57" i="14" s="1"/>
  <c r="S57" i="14"/>
  <c r="X56" i="14"/>
  <c r="Y56" i="14" s="1"/>
  <c r="S56" i="14"/>
  <c r="X55" i="14"/>
  <c r="Y55" i="14" s="1"/>
  <c r="S55" i="14"/>
  <c r="X54" i="14"/>
  <c r="Y54" i="14" s="1"/>
  <c r="S54" i="14"/>
  <c r="X53" i="14"/>
  <c r="Y53" i="14" s="1"/>
  <c r="S53" i="14"/>
  <c r="X52" i="14"/>
  <c r="Y52" i="14" s="1"/>
  <c r="S52" i="14"/>
  <c r="X51" i="14"/>
  <c r="Y51" i="14" s="1"/>
  <c r="S51" i="14"/>
  <c r="X50" i="14"/>
  <c r="Y50" i="14" s="1"/>
  <c r="S50" i="14"/>
  <c r="X49" i="14"/>
  <c r="Y49" i="14" s="1"/>
  <c r="S49" i="14"/>
  <c r="X48" i="14"/>
  <c r="Y48" i="14" s="1"/>
  <c r="S48" i="14"/>
  <c r="X47" i="14"/>
  <c r="Y47" i="14" s="1"/>
  <c r="S47" i="14"/>
  <c r="X46" i="14"/>
  <c r="Y46" i="14" s="1"/>
  <c r="S46" i="14"/>
  <c r="X45" i="14"/>
  <c r="Y45" i="14" s="1"/>
  <c r="S45" i="14"/>
  <c r="X44" i="14"/>
  <c r="Y44" i="14" s="1"/>
  <c r="S44" i="14"/>
  <c r="X43" i="14"/>
  <c r="Y43" i="14" s="1"/>
  <c r="S43" i="14"/>
  <c r="X42" i="14"/>
  <c r="Y42" i="14" s="1"/>
  <c r="S42" i="14"/>
  <c r="X41" i="14"/>
  <c r="Y41" i="14" s="1"/>
  <c r="S41" i="14"/>
  <c r="X40" i="14"/>
  <c r="Y40" i="14" s="1"/>
  <c r="S40" i="14"/>
  <c r="X39" i="14"/>
  <c r="Y39" i="14" s="1"/>
  <c r="S39" i="14"/>
  <c r="X38" i="14"/>
  <c r="Y38" i="14" s="1"/>
  <c r="S38" i="14"/>
  <c r="X37" i="14"/>
  <c r="Y37" i="14" s="1"/>
  <c r="S37" i="14"/>
  <c r="X36" i="14"/>
  <c r="Y36" i="14" s="1"/>
  <c r="S36" i="14"/>
  <c r="Y35" i="14"/>
  <c r="X35" i="14"/>
  <c r="S35" i="14"/>
  <c r="X34" i="14"/>
  <c r="Y34" i="14" s="1"/>
  <c r="S34" i="14"/>
  <c r="X33" i="14"/>
  <c r="Y33" i="14" s="1"/>
  <c r="S33" i="14"/>
  <c r="X32" i="14"/>
  <c r="Y32" i="14" s="1"/>
  <c r="S32" i="14"/>
  <c r="X31" i="14"/>
  <c r="Y31" i="14" s="1"/>
  <c r="S31" i="14"/>
  <c r="X30" i="14"/>
  <c r="Y30" i="14" s="1"/>
  <c r="S30" i="14"/>
  <c r="X29" i="14"/>
  <c r="Y29" i="14" s="1"/>
  <c r="S29" i="14"/>
  <c r="X28" i="14"/>
  <c r="Y28" i="14" s="1"/>
  <c r="S28" i="14"/>
  <c r="Y27" i="14"/>
  <c r="X27" i="14"/>
  <c r="S27" i="14"/>
  <c r="X26" i="14"/>
  <c r="Y26" i="14" s="1"/>
  <c r="S26" i="14"/>
  <c r="X25" i="14"/>
  <c r="Y25" i="14" s="1"/>
  <c r="S25" i="14"/>
  <c r="X24" i="14"/>
  <c r="Y24" i="14" s="1"/>
  <c r="S24" i="14"/>
  <c r="X23" i="14"/>
  <c r="Y23" i="14" s="1"/>
  <c r="S23" i="14"/>
  <c r="X22" i="14"/>
  <c r="Y22" i="14" s="1"/>
  <c r="S22" i="14"/>
  <c r="X21" i="14"/>
  <c r="Y21" i="14" s="1"/>
  <c r="S21" i="14"/>
  <c r="X20" i="14"/>
  <c r="Y20" i="14" s="1"/>
  <c r="S20" i="14"/>
  <c r="AA19" i="14"/>
  <c r="Z19" i="14"/>
  <c r="Y19" i="14"/>
  <c r="X19" i="14"/>
  <c r="S19" i="14"/>
  <c r="X18" i="14"/>
  <c r="Y18" i="14" s="1"/>
  <c r="S18" i="14"/>
  <c r="X17" i="14"/>
  <c r="Y17" i="14" s="1"/>
  <c r="S17" i="14"/>
  <c r="X16" i="14"/>
  <c r="Y16" i="14" s="1"/>
  <c r="S16" i="14"/>
  <c r="X15" i="14"/>
  <c r="Y15" i="14" s="1"/>
  <c r="S15" i="14"/>
  <c r="X14" i="14"/>
  <c r="Y14" i="14" s="1"/>
  <c r="S14" i="14"/>
  <c r="X13" i="14"/>
  <c r="Y13" i="14" s="1"/>
  <c r="S13" i="14"/>
  <c r="X12" i="14"/>
  <c r="Y12" i="14" s="1"/>
  <c r="S12" i="14"/>
  <c r="X11" i="14"/>
  <c r="Y11" i="14" s="1"/>
  <c r="S11" i="14"/>
  <c r="X10" i="14"/>
  <c r="Y10" i="14" s="1"/>
  <c r="S10" i="14"/>
  <c r="X9" i="14"/>
  <c r="Y9" i="14" s="1"/>
  <c r="S9" i="14"/>
  <c r="X8" i="14"/>
  <c r="Y8" i="14" s="1"/>
  <c r="S8" i="14"/>
  <c r="X7" i="14"/>
  <c r="Y7" i="14" s="1"/>
  <c r="S7" i="14"/>
  <c r="X6" i="14"/>
  <c r="Y6" i="14" s="1"/>
  <c r="S6" i="14"/>
  <c r="Y5" i="14"/>
  <c r="X5" i="14"/>
  <c r="S5" i="14"/>
  <c r="X4" i="14"/>
  <c r="Y4" i="14" s="1"/>
  <c r="S4" i="14"/>
  <c r="X3" i="14"/>
  <c r="Y3" i="14" s="1"/>
  <c r="S3" i="14"/>
  <c r="I67" i="14"/>
  <c r="J67" i="14" s="1"/>
  <c r="L67" i="14" s="1"/>
  <c r="D67" i="14"/>
  <c r="E67" i="14" s="1"/>
  <c r="F67" i="14" s="1"/>
  <c r="I66" i="14"/>
  <c r="J66" i="14" s="1"/>
  <c r="L66" i="14" s="1"/>
  <c r="D66" i="14"/>
  <c r="E66" i="14" s="1"/>
  <c r="F66" i="14" s="1"/>
  <c r="I65" i="14"/>
  <c r="J65" i="14" s="1"/>
  <c r="L65" i="14" s="1"/>
  <c r="E65" i="14"/>
  <c r="F65" i="14" s="1"/>
  <c r="D65" i="14"/>
  <c r="T65" i="14" s="1"/>
  <c r="I64" i="14"/>
  <c r="J64" i="14" s="1"/>
  <c r="L64" i="14" s="1"/>
  <c r="D64" i="14"/>
  <c r="E64" i="14" s="1"/>
  <c r="F64" i="14" s="1"/>
  <c r="K63" i="14"/>
  <c r="I63" i="14"/>
  <c r="J63" i="14" s="1"/>
  <c r="L63" i="14" s="1"/>
  <c r="D63" i="14"/>
  <c r="J62" i="14"/>
  <c r="L62" i="14" s="1"/>
  <c r="I62" i="14"/>
  <c r="D62" i="14"/>
  <c r="E62" i="14" s="1"/>
  <c r="I61" i="14"/>
  <c r="J61" i="14" s="1"/>
  <c r="L61" i="14" s="1"/>
  <c r="D61" i="14"/>
  <c r="E61" i="14" s="1"/>
  <c r="F61" i="14" s="1"/>
  <c r="I60" i="14"/>
  <c r="J60" i="14" s="1"/>
  <c r="L60" i="14" s="1"/>
  <c r="D60" i="14"/>
  <c r="E60" i="14" s="1"/>
  <c r="F60" i="14" s="1"/>
  <c r="I59" i="14"/>
  <c r="J59" i="14" s="1"/>
  <c r="L59" i="14" s="1"/>
  <c r="D59" i="14"/>
  <c r="E59" i="14" s="1"/>
  <c r="F59" i="14" s="1"/>
  <c r="I58" i="14"/>
  <c r="J58" i="14" s="1"/>
  <c r="L58" i="14" s="1"/>
  <c r="D58" i="14"/>
  <c r="E58" i="14" s="1"/>
  <c r="F58" i="14" s="1"/>
  <c r="I57" i="14"/>
  <c r="J57" i="14" s="1"/>
  <c r="L57" i="14" s="1"/>
  <c r="D57" i="14"/>
  <c r="I56" i="14"/>
  <c r="J56" i="14" s="1"/>
  <c r="L56" i="14" s="1"/>
  <c r="D56" i="14"/>
  <c r="E56" i="14" s="1"/>
  <c r="F56" i="14" s="1"/>
  <c r="I55" i="14"/>
  <c r="J55" i="14" s="1"/>
  <c r="E55" i="14"/>
  <c r="F55" i="14" s="1"/>
  <c r="D55" i="14"/>
  <c r="T55" i="14" s="1"/>
  <c r="I54" i="14"/>
  <c r="J54" i="14" s="1"/>
  <c r="L54" i="14" s="1"/>
  <c r="F54" i="14"/>
  <c r="D54" i="14"/>
  <c r="E54" i="14" s="1"/>
  <c r="U54" i="14" s="1"/>
  <c r="I53" i="14"/>
  <c r="J53" i="14" s="1"/>
  <c r="L53" i="14" s="1"/>
  <c r="D53" i="14"/>
  <c r="E53" i="14" s="1"/>
  <c r="F53" i="14" s="1"/>
  <c r="J52" i="14"/>
  <c r="L52" i="14" s="1"/>
  <c r="I52" i="14"/>
  <c r="D52" i="14"/>
  <c r="E52" i="14" s="1"/>
  <c r="F52" i="14" s="1"/>
  <c r="I51" i="14"/>
  <c r="J51" i="14" s="1"/>
  <c r="L51" i="14" s="1"/>
  <c r="D51" i="14"/>
  <c r="E51" i="14" s="1"/>
  <c r="F51" i="14" s="1"/>
  <c r="I50" i="14"/>
  <c r="J50" i="14" s="1"/>
  <c r="L50" i="14" s="1"/>
  <c r="D50" i="14"/>
  <c r="E50" i="14" s="1"/>
  <c r="F50" i="14" s="1"/>
  <c r="I49" i="14"/>
  <c r="J49" i="14" s="1"/>
  <c r="L49" i="14" s="1"/>
  <c r="E49" i="14"/>
  <c r="F49" i="14" s="1"/>
  <c r="D49" i="14"/>
  <c r="T49" i="14" s="1"/>
  <c r="I48" i="14"/>
  <c r="J48" i="14" s="1"/>
  <c r="L48" i="14" s="1"/>
  <c r="D48" i="14"/>
  <c r="E48" i="14" s="1"/>
  <c r="F48" i="14" s="1"/>
  <c r="K47" i="14"/>
  <c r="I47" i="14"/>
  <c r="J47" i="14" s="1"/>
  <c r="L47" i="14" s="1"/>
  <c r="D47" i="14"/>
  <c r="J46" i="14"/>
  <c r="L46" i="14" s="1"/>
  <c r="I46" i="14"/>
  <c r="D46" i="14"/>
  <c r="E46" i="14" s="1"/>
  <c r="I45" i="14"/>
  <c r="J45" i="14" s="1"/>
  <c r="L45" i="14" s="1"/>
  <c r="D45" i="14"/>
  <c r="E45" i="14" s="1"/>
  <c r="F45" i="14" s="1"/>
  <c r="I44" i="14"/>
  <c r="J44" i="14" s="1"/>
  <c r="L44" i="14" s="1"/>
  <c r="D44" i="14"/>
  <c r="E44" i="14" s="1"/>
  <c r="F44" i="14" s="1"/>
  <c r="I43" i="14"/>
  <c r="J43" i="14" s="1"/>
  <c r="L43" i="14" s="1"/>
  <c r="D43" i="14"/>
  <c r="E43" i="14" s="1"/>
  <c r="F43" i="14" s="1"/>
  <c r="I42" i="14"/>
  <c r="J42" i="14" s="1"/>
  <c r="L42" i="14" s="1"/>
  <c r="D42" i="14"/>
  <c r="E42" i="14" s="1"/>
  <c r="F42" i="14" s="1"/>
  <c r="I41" i="14"/>
  <c r="J41" i="14" s="1"/>
  <c r="L41" i="14" s="1"/>
  <c r="D41" i="14"/>
  <c r="I40" i="14"/>
  <c r="J40" i="14" s="1"/>
  <c r="L40" i="14" s="1"/>
  <c r="D40" i="14"/>
  <c r="E40" i="14" s="1"/>
  <c r="F40" i="14" s="1"/>
  <c r="I39" i="14"/>
  <c r="J39" i="14" s="1"/>
  <c r="E39" i="14"/>
  <c r="F39" i="14" s="1"/>
  <c r="D39" i="14"/>
  <c r="T39" i="14" s="1"/>
  <c r="I38" i="14"/>
  <c r="J38" i="14" s="1"/>
  <c r="L38" i="14" s="1"/>
  <c r="F38" i="14"/>
  <c r="D38" i="14"/>
  <c r="E38" i="14" s="1"/>
  <c r="U38" i="14" s="1"/>
  <c r="I37" i="14"/>
  <c r="J37" i="14" s="1"/>
  <c r="L37" i="14" s="1"/>
  <c r="D37" i="14"/>
  <c r="E37" i="14" s="1"/>
  <c r="F37" i="14" s="1"/>
  <c r="J36" i="14"/>
  <c r="L36" i="14" s="1"/>
  <c r="I36" i="14"/>
  <c r="D36" i="14"/>
  <c r="E36" i="14" s="1"/>
  <c r="F36" i="14" s="1"/>
  <c r="I35" i="14"/>
  <c r="J35" i="14" s="1"/>
  <c r="L35" i="14" s="1"/>
  <c r="D35" i="14"/>
  <c r="E35" i="14" s="1"/>
  <c r="F35" i="14" s="1"/>
  <c r="I34" i="14"/>
  <c r="J34" i="14" s="1"/>
  <c r="L34" i="14" s="1"/>
  <c r="D34" i="14"/>
  <c r="E34" i="14" s="1"/>
  <c r="F34" i="14" s="1"/>
  <c r="I33" i="14"/>
  <c r="J33" i="14" s="1"/>
  <c r="L33" i="14" s="1"/>
  <c r="E33" i="14"/>
  <c r="F33" i="14" s="1"/>
  <c r="D33" i="14"/>
  <c r="T33" i="14" s="1"/>
  <c r="I32" i="14"/>
  <c r="J32" i="14" s="1"/>
  <c r="L32" i="14" s="1"/>
  <c r="D32" i="14"/>
  <c r="E32" i="14" s="1"/>
  <c r="F32" i="14" s="1"/>
  <c r="K31" i="14"/>
  <c r="I31" i="14"/>
  <c r="J31" i="14" s="1"/>
  <c r="L31" i="14" s="1"/>
  <c r="D31" i="14"/>
  <c r="J30" i="14"/>
  <c r="L30" i="14" s="1"/>
  <c r="I30" i="14"/>
  <c r="D30" i="14"/>
  <c r="E30" i="14" s="1"/>
  <c r="F30" i="14" s="1"/>
  <c r="I29" i="14"/>
  <c r="J29" i="14" s="1"/>
  <c r="E29" i="14"/>
  <c r="F29" i="14" s="1"/>
  <c r="D29" i="14"/>
  <c r="T29" i="14" s="1"/>
  <c r="I28" i="14"/>
  <c r="J28" i="14" s="1"/>
  <c r="L28" i="14" s="1"/>
  <c r="D28" i="14"/>
  <c r="E28" i="14" s="1"/>
  <c r="F28" i="14" s="1"/>
  <c r="I27" i="14"/>
  <c r="J27" i="14" s="1"/>
  <c r="AA27" i="14" s="1"/>
  <c r="D27" i="14"/>
  <c r="J26" i="14"/>
  <c r="L26" i="14" s="1"/>
  <c r="I26" i="14"/>
  <c r="D26" i="14"/>
  <c r="E26" i="14" s="1"/>
  <c r="F26" i="14" s="1"/>
  <c r="I25" i="14"/>
  <c r="J25" i="14" s="1"/>
  <c r="E25" i="14"/>
  <c r="F25" i="14" s="1"/>
  <c r="D25" i="14"/>
  <c r="T25" i="14" s="1"/>
  <c r="I24" i="14"/>
  <c r="J24" i="14" s="1"/>
  <c r="L24" i="14" s="1"/>
  <c r="D24" i="14"/>
  <c r="E24" i="14" s="1"/>
  <c r="F24" i="14" s="1"/>
  <c r="I23" i="14"/>
  <c r="J23" i="14" s="1"/>
  <c r="AA23" i="14" s="1"/>
  <c r="D23" i="14"/>
  <c r="J22" i="14"/>
  <c r="L22" i="14" s="1"/>
  <c r="I22" i="14"/>
  <c r="D22" i="14"/>
  <c r="E22" i="14" s="1"/>
  <c r="F22" i="14" s="1"/>
  <c r="I21" i="14"/>
  <c r="J21" i="14" s="1"/>
  <c r="E21" i="14"/>
  <c r="F21" i="14" s="1"/>
  <c r="D21" i="14"/>
  <c r="T21" i="14" s="1"/>
  <c r="I20" i="14"/>
  <c r="J20" i="14" s="1"/>
  <c r="L20" i="14" s="1"/>
  <c r="D20" i="14"/>
  <c r="E20" i="14" s="1"/>
  <c r="F20" i="14" s="1"/>
  <c r="L19" i="14"/>
  <c r="K19" i="14"/>
  <c r="M19" i="14" s="1"/>
  <c r="I19" i="14"/>
  <c r="D19" i="14"/>
  <c r="E19" i="14" s="1"/>
  <c r="F19" i="14" s="1"/>
  <c r="N19" i="14" s="1"/>
  <c r="I18" i="14"/>
  <c r="J18" i="14" s="1"/>
  <c r="AA18" i="14" s="1"/>
  <c r="D18" i="14"/>
  <c r="J17" i="14"/>
  <c r="L17" i="14" s="1"/>
  <c r="I17" i="14"/>
  <c r="D17" i="14"/>
  <c r="E17" i="14" s="1"/>
  <c r="F17" i="14" s="1"/>
  <c r="I16" i="14"/>
  <c r="J16" i="14" s="1"/>
  <c r="AA16" i="14" s="1"/>
  <c r="E16" i="14"/>
  <c r="F16" i="14" s="1"/>
  <c r="D16" i="14"/>
  <c r="T16" i="14" s="1"/>
  <c r="I15" i="14"/>
  <c r="J15" i="14" s="1"/>
  <c r="L15" i="14" s="1"/>
  <c r="D15" i="14"/>
  <c r="E15" i="14" s="1"/>
  <c r="F15" i="14" s="1"/>
  <c r="I14" i="14"/>
  <c r="J14" i="14" s="1"/>
  <c r="AA14" i="14" s="1"/>
  <c r="D14" i="14"/>
  <c r="J13" i="14"/>
  <c r="L13" i="14" s="1"/>
  <c r="I13" i="14"/>
  <c r="D13" i="14"/>
  <c r="E13" i="14" s="1"/>
  <c r="F13" i="14" s="1"/>
  <c r="I12" i="14"/>
  <c r="J12" i="14" s="1"/>
  <c r="E12" i="14"/>
  <c r="F12" i="14" s="1"/>
  <c r="D12" i="14"/>
  <c r="T12" i="14" s="1"/>
  <c r="I11" i="14"/>
  <c r="J11" i="14" s="1"/>
  <c r="L11" i="14" s="1"/>
  <c r="D11" i="14"/>
  <c r="E11" i="14" s="1"/>
  <c r="F11" i="14" s="1"/>
  <c r="I10" i="14"/>
  <c r="J10" i="14" s="1"/>
  <c r="AA10" i="14" s="1"/>
  <c r="D10" i="14"/>
  <c r="J9" i="14"/>
  <c r="L9" i="14" s="1"/>
  <c r="I9" i="14"/>
  <c r="D9" i="14"/>
  <c r="E9" i="14" s="1"/>
  <c r="F9" i="14" s="1"/>
  <c r="I8" i="14"/>
  <c r="J8" i="14" s="1"/>
  <c r="E8" i="14"/>
  <c r="F8" i="14" s="1"/>
  <c r="D8" i="14"/>
  <c r="T8" i="14" s="1"/>
  <c r="I7" i="14"/>
  <c r="J7" i="14" s="1"/>
  <c r="L7" i="14" s="1"/>
  <c r="D7" i="14"/>
  <c r="E7" i="14" s="1"/>
  <c r="F7" i="14" s="1"/>
  <c r="I6" i="14"/>
  <c r="J6" i="14" s="1"/>
  <c r="D6" i="14"/>
  <c r="J5" i="14"/>
  <c r="L5" i="14" s="1"/>
  <c r="I5" i="14"/>
  <c r="D5" i="14"/>
  <c r="E5" i="14" s="1"/>
  <c r="F5" i="14" s="1"/>
  <c r="I4" i="14"/>
  <c r="J4" i="14" s="1"/>
  <c r="AA4" i="14" s="1"/>
  <c r="E4" i="14"/>
  <c r="F4" i="14" s="1"/>
  <c r="D4" i="14"/>
  <c r="T4" i="14" s="1"/>
  <c r="I3" i="14"/>
  <c r="J3" i="14" s="1"/>
  <c r="D3" i="14"/>
  <c r="E123" i="13"/>
  <c r="E166" i="13"/>
  <c r="E176" i="13"/>
  <c r="E226" i="13"/>
  <c r="J247" i="13"/>
  <c r="I247" i="13"/>
  <c r="D247" i="13"/>
  <c r="E247" i="13" s="1"/>
  <c r="J246" i="13"/>
  <c r="L246" i="13" s="1"/>
  <c r="I246" i="13"/>
  <c r="D246" i="13"/>
  <c r="J245" i="13"/>
  <c r="I245" i="13"/>
  <c r="D245" i="13"/>
  <c r="E245" i="13" s="1"/>
  <c r="J244" i="13"/>
  <c r="L244" i="13" s="1"/>
  <c r="I244" i="13"/>
  <c r="D244" i="13"/>
  <c r="E244" i="13" s="1"/>
  <c r="J243" i="13"/>
  <c r="I243" i="13"/>
  <c r="D243" i="13"/>
  <c r="E243" i="13" s="1"/>
  <c r="J242" i="13"/>
  <c r="L242" i="13" s="1"/>
  <c r="I242" i="13"/>
  <c r="D242" i="13"/>
  <c r="E242" i="13" s="1"/>
  <c r="J241" i="13"/>
  <c r="I241" i="13"/>
  <c r="D241" i="13"/>
  <c r="E241" i="13" s="1"/>
  <c r="J240" i="13"/>
  <c r="L240" i="13" s="1"/>
  <c r="I240" i="13"/>
  <c r="D240" i="13"/>
  <c r="J239" i="13"/>
  <c r="I239" i="13"/>
  <c r="D239" i="13"/>
  <c r="E239" i="13" s="1"/>
  <c r="J238" i="13"/>
  <c r="L238" i="13" s="1"/>
  <c r="I238" i="13"/>
  <c r="D238" i="13"/>
  <c r="E238" i="13" s="1"/>
  <c r="J237" i="13"/>
  <c r="I237" i="13"/>
  <c r="D237" i="13"/>
  <c r="J236" i="13"/>
  <c r="L236" i="13" s="1"/>
  <c r="I236" i="13"/>
  <c r="D236" i="13"/>
  <c r="E236" i="13" s="1"/>
  <c r="F236" i="13" s="1"/>
  <c r="J235" i="13"/>
  <c r="I235" i="13"/>
  <c r="D235" i="13"/>
  <c r="J234" i="13"/>
  <c r="L234" i="13" s="1"/>
  <c r="I234" i="13"/>
  <c r="D234" i="13"/>
  <c r="E234" i="13" s="1"/>
  <c r="J233" i="13"/>
  <c r="I233" i="13"/>
  <c r="D233" i="13"/>
  <c r="J232" i="13"/>
  <c r="L232" i="13" s="1"/>
  <c r="I232" i="13"/>
  <c r="D232" i="13"/>
  <c r="E232" i="13" s="1"/>
  <c r="J231" i="13"/>
  <c r="I231" i="13"/>
  <c r="D231" i="13"/>
  <c r="E231" i="13" s="1"/>
  <c r="F231" i="13" s="1"/>
  <c r="J230" i="13"/>
  <c r="L230" i="13" s="1"/>
  <c r="I230" i="13"/>
  <c r="D230" i="13"/>
  <c r="E230" i="13" s="1"/>
  <c r="I229" i="13"/>
  <c r="J229" i="13" s="1"/>
  <c r="D229" i="13"/>
  <c r="I228" i="13"/>
  <c r="J228" i="13" s="1"/>
  <c r="D228" i="13"/>
  <c r="E228" i="13" s="1"/>
  <c r="I227" i="13"/>
  <c r="J227" i="13" s="1"/>
  <c r="L227" i="13" s="1"/>
  <c r="D227" i="13"/>
  <c r="I226" i="13"/>
  <c r="J226" i="13" s="1"/>
  <c r="D226" i="13"/>
  <c r="I225" i="13"/>
  <c r="J225" i="13" s="1"/>
  <c r="D225" i="13"/>
  <c r="I224" i="13"/>
  <c r="J224" i="13" s="1"/>
  <c r="D224" i="13"/>
  <c r="E224" i="13" s="1"/>
  <c r="I223" i="13"/>
  <c r="J223" i="13" s="1"/>
  <c r="L223" i="13" s="1"/>
  <c r="D223" i="13"/>
  <c r="I222" i="13"/>
  <c r="J222" i="13" s="1"/>
  <c r="D222" i="13"/>
  <c r="E222" i="13" s="1"/>
  <c r="I221" i="13"/>
  <c r="J221" i="13" s="1"/>
  <c r="D221" i="13"/>
  <c r="I220" i="13"/>
  <c r="J220" i="13" s="1"/>
  <c r="L220" i="13" s="1"/>
  <c r="D220" i="13"/>
  <c r="I219" i="13"/>
  <c r="J219" i="13" s="1"/>
  <c r="L219" i="13" s="1"/>
  <c r="D219" i="13"/>
  <c r="I218" i="13"/>
  <c r="J218" i="13" s="1"/>
  <c r="L218" i="13" s="1"/>
  <c r="D218" i="13"/>
  <c r="E218" i="13" s="1"/>
  <c r="F218" i="13" s="1"/>
  <c r="I217" i="13"/>
  <c r="J217" i="13" s="1"/>
  <c r="D217" i="13"/>
  <c r="E217" i="13" s="1"/>
  <c r="F217" i="13" s="1"/>
  <c r="I216" i="13"/>
  <c r="J216" i="13" s="1"/>
  <c r="L216" i="13" s="1"/>
  <c r="D216" i="13"/>
  <c r="I215" i="13"/>
  <c r="J215" i="13" s="1"/>
  <c r="L215" i="13" s="1"/>
  <c r="D215" i="13"/>
  <c r="I214" i="13"/>
  <c r="J214" i="13" s="1"/>
  <c r="L214" i="13" s="1"/>
  <c r="D214" i="13"/>
  <c r="I213" i="13"/>
  <c r="J213" i="13" s="1"/>
  <c r="D213" i="13"/>
  <c r="I212" i="13"/>
  <c r="J212" i="13" s="1"/>
  <c r="L212" i="13" s="1"/>
  <c r="D212" i="13"/>
  <c r="E212" i="13" s="1"/>
  <c r="F212" i="13" s="1"/>
  <c r="I211" i="13"/>
  <c r="J211" i="13" s="1"/>
  <c r="L211" i="13" s="1"/>
  <c r="D211" i="13"/>
  <c r="I210" i="13"/>
  <c r="J210" i="13" s="1"/>
  <c r="D210" i="13"/>
  <c r="E210" i="13" s="1"/>
  <c r="F210" i="13" s="1"/>
  <c r="I209" i="13"/>
  <c r="J209" i="13" s="1"/>
  <c r="D209" i="13"/>
  <c r="I208" i="13"/>
  <c r="J208" i="13" s="1"/>
  <c r="D208" i="13"/>
  <c r="I207" i="13"/>
  <c r="J207" i="13" s="1"/>
  <c r="L207" i="13" s="1"/>
  <c r="D207" i="13"/>
  <c r="I206" i="13"/>
  <c r="J206" i="13" s="1"/>
  <c r="D206" i="13"/>
  <c r="E206" i="13" s="1"/>
  <c r="I205" i="13"/>
  <c r="J205" i="13" s="1"/>
  <c r="D205" i="13"/>
  <c r="I204" i="13"/>
  <c r="J204" i="13" s="1"/>
  <c r="D204" i="13"/>
  <c r="E204" i="13" s="1"/>
  <c r="F204" i="13" s="1"/>
  <c r="I203" i="13"/>
  <c r="J203" i="13" s="1"/>
  <c r="D203" i="13"/>
  <c r="I202" i="13"/>
  <c r="J202" i="13" s="1"/>
  <c r="D202" i="13"/>
  <c r="E202" i="13" s="1"/>
  <c r="I201" i="13"/>
  <c r="J201" i="13" s="1"/>
  <c r="D201" i="13"/>
  <c r="E201" i="13" s="1"/>
  <c r="F201" i="13" s="1"/>
  <c r="I200" i="13"/>
  <c r="J200" i="13" s="1"/>
  <c r="L200" i="13" s="1"/>
  <c r="D200" i="13"/>
  <c r="I199" i="13"/>
  <c r="J199" i="13" s="1"/>
  <c r="L199" i="13" s="1"/>
  <c r="D199" i="13"/>
  <c r="I198" i="13"/>
  <c r="J198" i="13" s="1"/>
  <c r="L198" i="13" s="1"/>
  <c r="D198" i="13"/>
  <c r="I197" i="13"/>
  <c r="J197" i="13" s="1"/>
  <c r="D197" i="13"/>
  <c r="I196" i="13"/>
  <c r="J196" i="13" s="1"/>
  <c r="L196" i="13" s="1"/>
  <c r="D196" i="13"/>
  <c r="I195" i="13"/>
  <c r="J195" i="13" s="1"/>
  <c r="L195" i="13" s="1"/>
  <c r="D195" i="13"/>
  <c r="I194" i="13"/>
  <c r="J194" i="13" s="1"/>
  <c r="L194" i="13" s="1"/>
  <c r="D194" i="13"/>
  <c r="E194" i="13" s="1"/>
  <c r="F194" i="13" s="1"/>
  <c r="I193" i="13"/>
  <c r="J193" i="13" s="1"/>
  <c r="D193" i="13"/>
  <c r="I192" i="13"/>
  <c r="J192" i="13" s="1"/>
  <c r="D192" i="13"/>
  <c r="I191" i="13"/>
  <c r="J191" i="13" s="1"/>
  <c r="L191" i="13" s="1"/>
  <c r="D191" i="13"/>
  <c r="I190" i="13"/>
  <c r="J190" i="13" s="1"/>
  <c r="D190" i="13"/>
  <c r="E190" i="13" s="1"/>
  <c r="I189" i="13"/>
  <c r="J189" i="13" s="1"/>
  <c r="D189" i="13"/>
  <c r="I188" i="13"/>
  <c r="J188" i="13" s="1"/>
  <c r="D188" i="13"/>
  <c r="I187" i="13"/>
  <c r="J187" i="13" s="1"/>
  <c r="L187" i="13" s="1"/>
  <c r="D187" i="13"/>
  <c r="I186" i="13"/>
  <c r="J186" i="13" s="1"/>
  <c r="D186" i="13"/>
  <c r="I185" i="13"/>
  <c r="J185" i="13" s="1"/>
  <c r="D185" i="13"/>
  <c r="E185" i="13" s="1"/>
  <c r="F185" i="13" s="1"/>
  <c r="I184" i="13"/>
  <c r="J184" i="13" s="1"/>
  <c r="D184" i="13"/>
  <c r="I183" i="13"/>
  <c r="J183" i="13" s="1"/>
  <c r="L183" i="13" s="1"/>
  <c r="D183" i="13"/>
  <c r="I182" i="13"/>
  <c r="J182" i="13" s="1"/>
  <c r="D182" i="13"/>
  <c r="I181" i="13"/>
  <c r="J181" i="13" s="1"/>
  <c r="D181" i="13"/>
  <c r="I180" i="13"/>
  <c r="J180" i="13" s="1"/>
  <c r="D180" i="13"/>
  <c r="I179" i="13"/>
  <c r="J179" i="13" s="1"/>
  <c r="L179" i="13" s="1"/>
  <c r="D179" i="13"/>
  <c r="I178" i="13"/>
  <c r="J178" i="13" s="1"/>
  <c r="D178" i="13"/>
  <c r="E178" i="13" s="1"/>
  <c r="F178" i="13" s="1"/>
  <c r="I177" i="13"/>
  <c r="J177" i="13" s="1"/>
  <c r="D177" i="13"/>
  <c r="I176" i="13"/>
  <c r="J176" i="13" s="1"/>
  <c r="D176" i="13"/>
  <c r="I175" i="13"/>
  <c r="J175" i="13" s="1"/>
  <c r="L175" i="13" s="1"/>
  <c r="D175" i="13"/>
  <c r="I174" i="13"/>
  <c r="J174" i="13" s="1"/>
  <c r="D174" i="13"/>
  <c r="E174" i="13" s="1"/>
  <c r="I173" i="13"/>
  <c r="J173" i="13" s="1"/>
  <c r="D173" i="13"/>
  <c r="I172" i="13"/>
  <c r="J172" i="13" s="1"/>
  <c r="D172" i="13"/>
  <c r="E172" i="13" s="1"/>
  <c r="I171" i="13"/>
  <c r="J171" i="13" s="1"/>
  <c r="D171" i="13"/>
  <c r="I170" i="13"/>
  <c r="J170" i="13" s="1"/>
  <c r="D170" i="13"/>
  <c r="E170" i="13" s="1"/>
  <c r="I169" i="13"/>
  <c r="J169" i="13" s="1"/>
  <c r="D169" i="13"/>
  <c r="I168" i="13"/>
  <c r="J168" i="13" s="1"/>
  <c r="D168" i="13"/>
  <c r="I167" i="13"/>
  <c r="J167" i="13" s="1"/>
  <c r="D167" i="13"/>
  <c r="I166" i="13"/>
  <c r="J166" i="13" s="1"/>
  <c r="D166" i="13"/>
  <c r="I165" i="13"/>
  <c r="J165" i="13" s="1"/>
  <c r="D165" i="13"/>
  <c r="I164" i="13"/>
  <c r="J164" i="13" s="1"/>
  <c r="D164" i="13"/>
  <c r="I163" i="13"/>
  <c r="J163" i="13" s="1"/>
  <c r="D163" i="13"/>
  <c r="I162" i="13"/>
  <c r="J162" i="13" s="1"/>
  <c r="D162" i="13"/>
  <c r="I161" i="13"/>
  <c r="J161" i="13" s="1"/>
  <c r="D161" i="13"/>
  <c r="I160" i="13"/>
  <c r="J160" i="13" s="1"/>
  <c r="D160" i="13"/>
  <c r="I159" i="13"/>
  <c r="J159" i="13" s="1"/>
  <c r="D159" i="13"/>
  <c r="I158" i="13"/>
  <c r="J158" i="13" s="1"/>
  <c r="D158" i="13"/>
  <c r="I157" i="13"/>
  <c r="J157" i="13" s="1"/>
  <c r="D157" i="13"/>
  <c r="I156" i="13"/>
  <c r="J156" i="13" s="1"/>
  <c r="D156" i="13"/>
  <c r="I155" i="13"/>
  <c r="J155" i="13" s="1"/>
  <c r="D155" i="13"/>
  <c r="I154" i="13"/>
  <c r="J154" i="13" s="1"/>
  <c r="D154" i="13"/>
  <c r="E154" i="13" s="1"/>
  <c r="I153" i="13"/>
  <c r="J153" i="13" s="1"/>
  <c r="D153" i="13"/>
  <c r="I152" i="13"/>
  <c r="J152" i="13" s="1"/>
  <c r="D152" i="13"/>
  <c r="I151" i="13"/>
  <c r="J151" i="13" s="1"/>
  <c r="D151" i="13"/>
  <c r="I150" i="13"/>
  <c r="J150" i="13" s="1"/>
  <c r="D150" i="13"/>
  <c r="E150" i="13" s="1"/>
  <c r="I149" i="13"/>
  <c r="J149" i="13" s="1"/>
  <c r="D149" i="13"/>
  <c r="I148" i="13"/>
  <c r="J148" i="13" s="1"/>
  <c r="D148" i="13"/>
  <c r="I147" i="13"/>
  <c r="J147" i="13" s="1"/>
  <c r="D147" i="13"/>
  <c r="I146" i="13"/>
  <c r="J146" i="13" s="1"/>
  <c r="D146" i="13"/>
  <c r="I145" i="13"/>
  <c r="J145" i="13" s="1"/>
  <c r="D145" i="13"/>
  <c r="I144" i="13"/>
  <c r="J144" i="13" s="1"/>
  <c r="D144" i="13"/>
  <c r="I143" i="13"/>
  <c r="J143" i="13" s="1"/>
  <c r="D143" i="13"/>
  <c r="I142" i="13"/>
  <c r="J142" i="13" s="1"/>
  <c r="D142" i="13"/>
  <c r="I141" i="13"/>
  <c r="J141" i="13" s="1"/>
  <c r="D141" i="13"/>
  <c r="I140" i="13"/>
  <c r="J140" i="13" s="1"/>
  <c r="D140" i="13"/>
  <c r="I139" i="13"/>
  <c r="J139" i="13" s="1"/>
  <c r="D139" i="13"/>
  <c r="I138" i="13"/>
  <c r="J138" i="13" s="1"/>
  <c r="D138" i="13"/>
  <c r="E138" i="13" s="1"/>
  <c r="I137" i="13"/>
  <c r="J137" i="13" s="1"/>
  <c r="D137" i="13"/>
  <c r="I136" i="13"/>
  <c r="J136" i="13" s="1"/>
  <c r="D136" i="13"/>
  <c r="I135" i="13"/>
  <c r="J135" i="13" s="1"/>
  <c r="D135" i="13"/>
  <c r="I134" i="13"/>
  <c r="J134" i="13" s="1"/>
  <c r="D134" i="13"/>
  <c r="E134" i="13" s="1"/>
  <c r="I133" i="13"/>
  <c r="J133" i="13" s="1"/>
  <c r="D133" i="13"/>
  <c r="I132" i="13"/>
  <c r="J132" i="13" s="1"/>
  <c r="D132" i="13"/>
  <c r="I131" i="13"/>
  <c r="J131" i="13" s="1"/>
  <c r="D131" i="13"/>
  <c r="E131" i="13" s="1"/>
  <c r="I130" i="13"/>
  <c r="J130" i="13" s="1"/>
  <c r="D130" i="13"/>
  <c r="I129" i="13"/>
  <c r="J129" i="13" s="1"/>
  <c r="D129" i="13"/>
  <c r="E129" i="13" s="1"/>
  <c r="I128" i="13"/>
  <c r="J128" i="13" s="1"/>
  <c r="D128" i="13"/>
  <c r="I127" i="13"/>
  <c r="J127" i="13" s="1"/>
  <c r="D127" i="13"/>
  <c r="I126" i="13"/>
  <c r="J126" i="13" s="1"/>
  <c r="D126" i="13"/>
  <c r="I125" i="13"/>
  <c r="J125" i="13" s="1"/>
  <c r="D125" i="13"/>
  <c r="I124" i="13"/>
  <c r="J124" i="13" s="1"/>
  <c r="D124" i="13"/>
  <c r="I123" i="13"/>
  <c r="J123" i="13" s="1"/>
  <c r="D123" i="13"/>
  <c r="I122" i="13"/>
  <c r="J122" i="13" s="1"/>
  <c r="D122" i="13"/>
  <c r="I121" i="13"/>
  <c r="J121" i="13" s="1"/>
  <c r="D121" i="13"/>
  <c r="I120" i="13"/>
  <c r="J120" i="13" s="1"/>
  <c r="D120" i="13"/>
  <c r="I119" i="13"/>
  <c r="J119" i="13" s="1"/>
  <c r="D119" i="13"/>
  <c r="I118" i="13"/>
  <c r="J118" i="13" s="1"/>
  <c r="D118" i="13"/>
  <c r="I117" i="13"/>
  <c r="J117" i="13" s="1"/>
  <c r="D117" i="13"/>
  <c r="I116" i="13"/>
  <c r="J116" i="13" s="1"/>
  <c r="D116" i="13"/>
  <c r="I115" i="13"/>
  <c r="J115" i="13" s="1"/>
  <c r="D115" i="13"/>
  <c r="I114" i="13"/>
  <c r="J114" i="13" s="1"/>
  <c r="D114" i="13"/>
  <c r="I113" i="13"/>
  <c r="J113" i="13" s="1"/>
  <c r="D113" i="13"/>
  <c r="E113" i="13" s="1"/>
  <c r="I112" i="13"/>
  <c r="J112" i="13" s="1"/>
  <c r="D112" i="13"/>
  <c r="I111" i="13"/>
  <c r="J111" i="13" s="1"/>
  <c r="D111" i="13"/>
  <c r="I110" i="13"/>
  <c r="J110" i="13" s="1"/>
  <c r="D110" i="13"/>
  <c r="I109" i="13"/>
  <c r="J109" i="13" s="1"/>
  <c r="D109" i="13"/>
  <c r="I108" i="13"/>
  <c r="J108" i="13" s="1"/>
  <c r="D108" i="13"/>
  <c r="I107" i="13"/>
  <c r="J107" i="13" s="1"/>
  <c r="D107" i="13"/>
  <c r="I106" i="13"/>
  <c r="J106" i="13" s="1"/>
  <c r="D106" i="13"/>
  <c r="I105" i="13"/>
  <c r="J105" i="13" s="1"/>
  <c r="D105" i="13"/>
  <c r="I104" i="13"/>
  <c r="J104" i="13" s="1"/>
  <c r="D104" i="13"/>
  <c r="I103" i="13"/>
  <c r="J103" i="13" s="1"/>
  <c r="D103" i="13"/>
  <c r="I102" i="13"/>
  <c r="J102" i="13" s="1"/>
  <c r="D102" i="13"/>
  <c r="I101" i="13"/>
  <c r="J101" i="13" s="1"/>
  <c r="D101" i="13"/>
  <c r="I100" i="13"/>
  <c r="J100" i="13" s="1"/>
  <c r="D100" i="13"/>
  <c r="I99" i="13"/>
  <c r="J99" i="13" s="1"/>
  <c r="D99" i="13"/>
  <c r="I98" i="13"/>
  <c r="J98" i="13" s="1"/>
  <c r="D98" i="13"/>
  <c r="I97" i="13"/>
  <c r="J97" i="13" s="1"/>
  <c r="D97" i="13"/>
  <c r="E97" i="13" s="1"/>
  <c r="I96" i="13"/>
  <c r="J96" i="13" s="1"/>
  <c r="D96" i="13"/>
  <c r="I95" i="13"/>
  <c r="J95" i="13" s="1"/>
  <c r="D95" i="13"/>
  <c r="I94" i="13"/>
  <c r="J94" i="13" s="1"/>
  <c r="D94" i="13"/>
  <c r="I93" i="13"/>
  <c r="J93" i="13" s="1"/>
  <c r="L93" i="13" s="1"/>
  <c r="D93" i="13"/>
  <c r="I92" i="13"/>
  <c r="J92" i="13" s="1"/>
  <c r="D92" i="13"/>
  <c r="I91" i="13"/>
  <c r="J91" i="13" s="1"/>
  <c r="L91" i="13" s="1"/>
  <c r="D91" i="13"/>
  <c r="E91" i="13" s="1"/>
  <c r="I90" i="13"/>
  <c r="J90" i="13" s="1"/>
  <c r="D90" i="13"/>
  <c r="I89" i="13"/>
  <c r="J89" i="13" s="1"/>
  <c r="L89" i="13" s="1"/>
  <c r="D89" i="13"/>
  <c r="E89" i="13" s="1"/>
  <c r="F89" i="13" s="1"/>
  <c r="I88" i="13"/>
  <c r="J88" i="13" s="1"/>
  <c r="D88" i="13"/>
  <c r="I87" i="13"/>
  <c r="J87" i="13" s="1"/>
  <c r="L87" i="13" s="1"/>
  <c r="D87" i="13"/>
  <c r="I86" i="13"/>
  <c r="J86" i="13" s="1"/>
  <c r="D86" i="13"/>
  <c r="E86" i="13" s="1"/>
  <c r="I85" i="13"/>
  <c r="J85" i="13" s="1"/>
  <c r="L85" i="13" s="1"/>
  <c r="D85" i="13"/>
  <c r="I84" i="13"/>
  <c r="J84" i="13" s="1"/>
  <c r="D84" i="13"/>
  <c r="I83" i="13"/>
  <c r="J83" i="13" s="1"/>
  <c r="L83" i="13" s="1"/>
  <c r="D83" i="13"/>
  <c r="I82" i="13"/>
  <c r="J82" i="13" s="1"/>
  <c r="D82" i="13"/>
  <c r="I81" i="13"/>
  <c r="J81" i="13" s="1"/>
  <c r="L81" i="13" s="1"/>
  <c r="D81" i="13"/>
  <c r="E81" i="13" s="1"/>
  <c r="I80" i="13"/>
  <c r="J80" i="13" s="1"/>
  <c r="D80" i="13"/>
  <c r="I79" i="13"/>
  <c r="J79" i="13" s="1"/>
  <c r="L79" i="13" s="1"/>
  <c r="D79" i="13"/>
  <c r="I78" i="13"/>
  <c r="J78" i="13" s="1"/>
  <c r="D78" i="13"/>
  <c r="I77" i="13"/>
  <c r="J77" i="13" s="1"/>
  <c r="L77" i="13" s="1"/>
  <c r="D77" i="13"/>
  <c r="I76" i="13"/>
  <c r="J76" i="13" s="1"/>
  <c r="D76" i="13"/>
  <c r="I75" i="13"/>
  <c r="J75" i="13" s="1"/>
  <c r="L75" i="13" s="1"/>
  <c r="D75" i="13"/>
  <c r="E75" i="13" s="1"/>
  <c r="F75" i="13" s="1"/>
  <c r="I74" i="13"/>
  <c r="J74" i="13" s="1"/>
  <c r="L74" i="13" s="1"/>
  <c r="D74" i="13"/>
  <c r="I73" i="13"/>
  <c r="J73" i="13" s="1"/>
  <c r="L73" i="13" s="1"/>
  <c r="D73" i="13"/>
  <c r="I72" i="13"/>
  <c r="J72" i="13" s="1"/>
  <c r="D72" i="13"/>
  <c r="I71" i="13"/>
  <c r="J71" i="13" s="1"/>
  <c r="D71" i="13"/>
  <c r="I70" i="13"/>
  <c r="J70" i="13" s="1"/>
  <c r="L70" i="13" s="1"/>
  <c r="D70" i="13"/>
  <c r="E70" i="13" s="1"/>
  <c r="I69" i="13"/>
  <c r="J69" i="13" s="1"/>
  <c r="D69" i="13"/>
  <c r="I68" i="13"/>
  <c r="J68" i="13" s="1"/>
  <c r="D68" i="13"/>
  <c r="E68" i="13" s="1"/>
  <c r="F68" i="13" s="1"/>
  <c r="I67" i="13"/>
  <c r="J67" i="13" s="1"/>
  <c r="D67" i="13"/>
  <c r="I66" i="13"/>
  <c r="J66" i="13" s="1"/>
  <c r="D66" i="13"/>
  <c r="I65" i="13"/>
  <c r="J65" i="13" s="1"/>
  <c r="D65" i="13"/>
  <c r="E65" i="13" s="1"/>
  <c r="I64" i="13"/>
  <c r="J64" i="13" s="1"/>
  <c r="D64" i="13"/>
  <c r="I63" i="13"/>
  <c r="J63" i="13" s="1"/>
  <c r="D63" i="13"/>
  <c r="I62" i="13"/>
  <c r="J62" i="13" s="1"/>
  <c r="D62" i="13"/>
  <c r="I61" i="13"/>
  <c r="J61" i="13" s="1"/>
  <c r="D61" i="13"/>
  <c r="I60" i="13"/>
  <c r="J60" i="13" s="1"/>
  <c r="D60" i="13"/>
  <c r="E60" i="13" s="1"/>
  <c r="F60" i="13" s="1"/>
  <c r="I59" i="13"/>
  <c r="J59" i="13" s="1"/>
  <c r="D59" i="13"/>
  <c r="I58" i="13"/>
  <c r="J58" i="13" s="1"/>
  <c r="D58" i="13"/>
  <c r="I57" i="13"/>
  <c r="J57" i="13" s="1"/>
  <c r="D57" i="13"/>
  <c r="I56" i="13"/>
  <c r="J56" i="13" s="1"/>
  <c r="D56" i="13"/>
  <c r="I55" i="13"/>
  <c r="J55" i="13" s="1"/>
  <c r="D55" i="13"/>
  <c r="I54" i="13"/>
  <c r="J54" i="13" s="1"/>
  <c r="D54" i="13"/>
  <c r="E54" i="13" s="1"/>
  <c r="I53" i="13"/>
  <c r="J53" i="13" s="1"/>
  <c r="D53" i="13"/>
  <c r="I52" i="13"/>
  <c r="J52" i="13" s="1"/>
  <c r="D52" i="13"/>
  <c r="E52" i="13" s="1"/>
  <c r="F52" i="13" s="1"/>
  <c r="I51" i="13"/>
  <c r="J51" i="13" s="1"/>
  <c r="D51" i="13"/>
  <c r="I50" i="13"/>
  <c r="J50" i="13" s="1"/>
  <c r="D50" i="13"/>
  <c r="I49" i="13"/>
  <c r="J49" i="13" s="1"/>
  <c r="D49" i="13"/>
  <c r="I48" i="13"/>
  <c r="J48" i="13" s="1"/>
  <c r="D48" i="13"/>
  <c r="I47" i="13"/>
  <c r="J47" i="13" s="1"/>
  <c r="D47" i="13"/>
  <c r="I46" i="13"/>
  <c r="J46" i="13" s="1"/>
  <c r="D46" i="13"/>
  <c r="I45" i="13"/>
  <c r="J45" i="13" s="1"/>
  <c r="D45" i="13"/>
  <c r="I44" i="13"/>
  <c r="J44" i="13" s="1"/>
  <c r="D44" i="13"/>
  <c r="E44" i="13" s="1"/>
  <c r="F44" i="13" s="1"/>
  <c r="I43" i="13"/>
  <c r="J43" i="13" s="1"/>
  <c r="D43" i="13"/>
  <c r="I42" i="13"/>
  <c r="J42" i="13" s="1"/>
  <c r="D42" i="13"/>
  <c r="I41" i="13"/>
  <c r="J41" i="13" s="1"/>
  <c r="D41" i="13"/>
  <c r="I40" i="13"/>
  <c r="J40" i="13" s="1"/>
  <c r="D40" i="13"/>
  <c r="I39" i="13"/>
  <c r="J39" i="13" s="1"/>
  <c r="D39" i="13"/>
  <c r="I38" i="13"/>
  <c r="J38" i="13" s="1"/>
  <c r="D38" i="13"/>
  <c r="E38" i="13" s="1"/>
  <c r="F38" i="13" s="1"/>
  <c r="I37" i="13"/>
  <c r="J37" i="13" s="1"/>
  <c r="D37" i="13"/>
  <c r="I36" i="13"/>
  <c r="J36" i="13" s="1"/>
  <c r="D36" i="13"/>
  <c r="I35" i="13"/>
  <c r="J35" i="13" s="1"/>
  <c r="D35" i="13"/>
  <c r="I34" i="13"/>
  <c r="J34" i="13" s="1"/>
  <c r="D34" i="13"/>
  <c r="D33" i="13"/>
  <c r="E33" i="13" s="1"/>
  <c r="I32" i="13"/>
  <c r="J32" i="13" s="1"/>
  <c r="D32" i="13"/>
  <c r="I31" i="13"/>
  <c r="J31" i="13" s="1"/>
  <c r="D31" i="13"/>
  <c r="I30" i="13"/>
  <c r="J30" i="13" s="1"/>
  <c r="D30" i="13"/>
  <c r="I29" i="13"/>
  <c r="J29" i="13" s="1"/>
  <c r="D29" i="13"/>
  <c r="J28" i="13"/>
  <c r="I28" i="13"/>
  <c r="D28" i="13"/>
  <c r="I27" i="13"/>
  <c r="J27" i="13" s="1"/>
  <c r="D27" i="13"/>
  <c r="I26" i="13"/>
  <c r="J26" i="13" s="1"/>
  <c r="D26" i="13"/>
  <c r="I25" i="13"/>
  <c r="J25" i="13" s="1"/>
  <c r="D25" i="13"/>
  <c r="I24" i="13"/>
  <c r="J24" i="13" s="1"/>
  <c r="D24" i="13"/>
  <c r="I23" i="13"/>
  <c r="J23" i="13" s="1"/>
  <c r="D23" i="13"/>
  <c r="I22" i="13"/>
  <c r="J22" i="13" s="1"/>
  <c r="D22" i="13"/>
  <c r="I21" i="13"/>
  <c r="J21" i="13" s="1"/>
  <c r="D21" i="13"/>
  <c r="I20" i="13"/>
  <c r="J20" i="13" s="1"/>
  <c r="D20" i="13"/>
  <c r="I19" i="13"/>
  <c r="J19" i="13" s="1"/>
  <c r="D19" i="13"/>
  <c r="I18" i="13"/>
  <c r="J18" i="13" s="1"/>
  <c r="D18" i="13"/>
  <c r="I17" i="13"/>
  <c r="J17" i="13" s="1"/>
  <c r="D17" i="13"/>
  <c r="E17" i="13" s="1"/>
  <c r="K238" i="13" l="1"/>
  <c r="M238" i="13" s="1"/>
  <c r="E19" i="13"/>
  <c r="F19" i="13" s="1"/>
  <c r="F25" i="13"/>
  <c r="E25" i="13"/>
  <c r="E27" i="13"/>
  <c r="F27" i="13" s="1"/>
  <c r="E71" i="13"/>
  <c r="F71" i="13" s="1"/>
  <c r="E18" i="13"/>
  <c r="F18" i="13" s="1"/>
  <c r="E20" i="13"/>
  <c r="F20" i="13" s="1"/>
  <c r="E22" i="13"/>
  <c r="F22" i="13" s="1"/>
  <c r="E26" i="13"/>
  <c r="F26" i="13" s="1"/>
  <c r="E28" i="13"/>
  <c r="F28" i="13" s="1"/>
  <c r="E43" i="13"/>
  <c r="F43" i="13" s="1"/>
  <c r="E45" i="13"/>
  <c r="F45" i="13" s="1"/>
  <c r="E47" i="13"/>
  <c r="F47" i="13" s="1"/>
  <c r="E49" i="13"/>
  <c r="F49" i="13" s="1"/>
  <c r="E51" i="13"/>
  <c r="F51" i="13" s="1"/>
  <c r="E62" i="13"/>
  <c r="F62" i="13" s="1"/>
  <c r="E64" i="13"/>
  <c r="F64" i="13" s="1"/>
  <c r="E66" i="13"/>
  <c r="F66" i="13" s="1"/>
  <c r="E90" i="13"/>
  <c r="F90" i="13" s="1"/>
  <c r="E92" i="13"/>
  <c r="F92" i="13" s="1"/>
  <c r="E96" i="13"/>
  <c r="F96" i="13" s="1"/>
  <c r="E98" i="13"/>
  <c r="F98" i="13" s="1"/>
  <c r="E100" i="13"/>
  <c r="F100" i="13" s="1"/>
  <c r="E104" i="13"/>
  <c r="F104" i="13" s="1"/>
  <c r="E106" i="13"/>
  <c r="F106" i="13" s="1"/>
  <c r="E108" i="13"/>
  <c r="F108" i="13" s="1"/>
  <c r="E112" i="13"/>
  <c r="F112" i="13" s="1"/>
  <c r="E114" i="13"/>
  <c r="F114" i="13" s="1"/>
  <c r="E120" i="13"/>
  <c r="F120" i="13" s="1"/>
  <c r="E30" i="13"/>
  <c r="F30" i="13" s="1"/>
  <c r="E32" i="13"/>
  <c r="F32" i="13" s="1"/>
  <c r="E40" i="13"/>
  <c r="F40" i="13" s="1"/>
  <c r="E53" i="13"/>
  <c r="F53" i="13" s="1"/>
  <c r="E55" i="13"/>
  <c r="F55" i="13" s="1"/>
  <c r="E57" i="13"/>
  <c r="F57" i="13" s="1"/>
  <c r="E59" i="13"/>
  <c r="F59" i="13" s="1"/>
  <c r="L78" i="13"/>
  <c r="L82" i="13"/>
  <c r="L86" i="13"/>
  <c r="E23" i="13"/>
  <c r="F23" i="13" s="1"/>
  <c r="F35" i="13"/>
  <c r="E35" i="13"/>
  <c r="E42" i="13"/>
  <c r="F42" i="13" s="1"/>
  <c r="F54" i="13"/>
  <c r="E56" i="13"/>
  <c r="F56" i="13" s="1"/>
  <c r="E58" i="13"/>
  <c r="F58" i="13" s="1"/>
  <c r="L71" i="13"/>
  <c r="L210" i="13"/>
  <c r="E214" i="13"/>
  <c r="F214" i="13" s="1"/>
  <c r="E216" i="13"/>
  <c r="F216" i="13" s="1"/>
  <c r="E21" i="13"/>
  <c r="F21" i="13" s="1"/>
  <c r="F37" i="13"/>
  <c r="E37" i="13"/>
  <c r="E69" i="13"/>
  <c r="F69" i="13" s="1"/>
  <c r="E73" i="13"/>
  <c r="F73" i="13" s="1"/>
  <c r="E24" i="13"/>
  <c r="F24" i="13" s="1"/>
  <c r="E34" i="13"/>
  <c r="F34" i="13" s="1"/>
  <c r="E36" i="13"/>
  <c r="F36" i="13" s="1"/>
  <c r="E94" i="13"/>
  <c r="F94" i="13" s="1"/>
  <c r="E102" i="13"/>
  <c r="F102" i="13" s="1"/>
  <c r="E110" i="13"/>
  <c r="F110" i="13" s="1"/>
  <c r="E116" i="13"/>
  <c r="F116" i="13" s="1"/>
  <c r="E122" i="13"/>
  <c r="F122" i="13" s="1"/>
  <c r="E169" i="13"/>
  <c r="F169" i="13" s="1"/>
  <c r="E171" i="13"/>
  <c r="F171" i="13" s="1"/>
  <c r="E173" i="13"/>
  <c r="F173" i="13" s="1"/>
  <c r="E175" i="13"/>
  <c r="F175" i="13" s="1"/>
  <c r="E177" i="13"/>
  <c r="F177" i="13" s="1"/>
  <c r="L178" i="13"/>
  <c r="L180" i="13"/>
  <c r="L182" i="13"/>
  <c r="L184" i="13"/>
  <c r="L186" i="13"/>
  <c r="L188" i="13"/>
  <c r="L190" i="13"/>
  <c r="L192" i="13"/>
  <c r="E196" i="13"/>
  <c r="F196" i="13" s="1"/>
  <c r="E198" i="13"/>
  <c r="F198" i="13" s="1"/>
  <c r="E200" i="13"/>
  <c r="F200" i="13" s="1"/>
  <c r="L203" i="13"/>
  <c r="E205" i="13"/>
  <c r="F205" i="13" s="1"/>
  <c r="E207" i="13"/>
  <c r="F207" i="13" s="1"/>
  <c r="E209" i="13"/>
  <c r="F209" i="13" s="1"/>
  <c r="E118" i="13"/>
  <c r="F118" i="13" s="1"/>
  <c r="F29" i="13"/>
  <c r="E29" i="13"/>
  <c r="F31" i="13"/>
  <c r="E31" i="13"/>
  <c r="F33" i="13"/>
  <c r="E39" i="13"/>
  <c r="F39" i="13" s="1"/>
  <c r="E41" i="13"/>
  <c r="F41" i="13" s="1"/>
  <c r="E135" i="13"/>
  <c r="F135" i="13" s="1"/>
  <c r="E137" i="13"/>
  <c r="F137" i="13" s="1"/>
  <c r="E139" i="13"/>
  <c r="F139" i="13" s="1"/>
  <c r="E141" i="13"/>
  <c r="F141" i="13" s="1"/>
  <c r="E143" i="13"/>
  <c r="F143" i="13" s="1"/>
  <c r="E145" i="13"/>
  <c r="F145" i="13" s="1"/>
  <c r="E147" i="13"/>
  <c r="F147" i="13" s="1"/>
  <c r="E149" i="13"/>
  <c r="F149" i="13" s="1"/>
  <c r="E151" i="13"/>
  <c r="F151" i="13" s="1"/>
  <c r="E153" i="13"/>
  <c r="F153" i="13" s="1"/>
  <c r="E155" i="13"/>
  <c r="F155" i="13" s="1"/>
  <c r="E157" i="13"/>
  <c r="F157" i="13" s="1"/>
  <c r="E159" i="13"/>
  <c r="F159" i="13" s="1"/>
  <c r="E161" i="13"/>
  <c r="F161" i="13" s="1"/>
  <c r="E163" i="13"/>
  <c r="F163" i="13" s="1"/>
  <c r="E165" i="13"/>
  <c r="F165" i="13" s="1"/>
  <c r="E167" i="13"/>
  <c r="F167" i="13" s="1"/>
  <c r="L174" i="13"/>
  <c r="L176" i="13"/>
  <c r="E180" i="13"/>
  <c r="F180" i="13" s="1"/>
  <c r="E184" i="13"/>
  <c r="F184" i="13" s="1"/>
  <c r="E188" i="13"/>
  <c r="F188" i="13" s="1"/>
  <c r="F190" i="13"/>
  <c r="E192" i="13"/>
  <c r="F192" i="13" s="1"/>
  <c r="E203" i="13"/>
  <c r="F203" i="13" s="1"/>
  <c r="L204" i="13"/>
  <c r="L206" i="13"/>
  <c r="L208" i="13"/>
  <c r="F219" i="13"/>
  <c r="E219" i="13"/>
  <c r="F221" i="13"/>
  <c r="E221" i="13"/>
  <c r="L222" i="13"/>
  <c r="L224" i="13"/>
  <c r="L226" i="13"/>
  <c r="L228" i="13"/>
  <c r="F233" i="13"/>
  <c r="E233" i="13"/>
  <c r="E237" i="13"/>
  <c r="F237" i="13" s="1"/>
  <c r="F242" i="13"/>
  <c r="U46" i="14"/>
  <c r="F46" i="14"/>
  <c r="T57" i="14"/>
  <c r="E57" i="14"/>
  <c r="F57" i="14" s="1"/>
  <c r="E77" i="13"/>
  <c r="F77" i="13" s="1"/>
  <c r="E79" i="13"/>
  <c r="F79" i="13" s="1"/>
  <c r="F81" i="13"/>
  <c r="E83" i="13"/>
  <c r="F83" i="13" s="1"/>
  <c r="E85" i="13"/>
  <c r="F85" i="13" s="1"/>
  <c r="E87" i="13"/>
  <c r="F87" i="13" s="1"/>
  <c r="L90" i="13"/>
  <c r="L94" i="13"/>
  <c r="E124" i="13"/>
  <c r="F124" i="13" s="1"/>
  <c r="E126" i="13"/>
  <c r="F126" i="13" s="1"/>
  <c r="E128" i="13"/>
  <c r="F128" i="13" s="1"/>
  <c r="E130" i="13"/>
  <c r="F130" i="13" s="1"/>
  <c r="E132" i="13"/>
  <c r="F132" i="13" s="1"/>
  <c r="F134" i="13"/>
  <c r="E136" i="13"/>
  <c r="F136" i="13" s="1"/>
  <c r="F138" i="13"/>
  <c r="E140" i="13"/>
  <c r="F140" i="13" s="1"/>
  <c r="E144" i="13"/>
  <c r="F144" i="13" s="1"/>
  <c r="E148" i="13"/>
  <c r="F148" i="13" s="1"/>
  <c r="F150" i="13"/>
  <c r="E152" i="13"/>
  <c r="F152" i="13" s="1"/>
  <c r="F154" i="13"/>
  <c r="E156" i="13"/>
  <c r="F156" i="13" s="1"/>
  <c r="E160" i="13"/>
  <c r="F160" i="13" s="1"/>
  <c r="E164" i="13"/>
  <c r="F164" i="13" s="1"/>
  <c r="F166" i="13"/>
  <c r="E168" i="13"/>
  <c r="F168" i="13" s="1"/>
  <c r="E179" i="13"/>
  <c r="F179" i="13" s="1"/>
  <c r="E181" i="13"/>
  <c r="F181" i="13" s="1"/>
  <c r="E183" i="13"/>
  <c r="F183" i="13" s="1"/>
  <c r="N183" i="13" s="1"/>
  <c r="E220" i="13"/>
  <c r="F220" i="13" s="1"/>
  <c r="E235" i="13"/>
  <c r="F235" i="13" s="1"/>
  <c r="F244" i="13"/>
  <c r="E246" i="13"/>
  <c r="F246" i="13" s="1"/>
  <c r="E186" i="13"/>
  <c r="F186" i="13" s="1"/>
  <c r="E162" i="13"/>
  <c r="F162" i="13" s="1"/>
  <c r="E146" i="13"/>
  <c r="F146" i="13" s="1"/>
  <c r="F70" i="13"/>
  <c r="E72" i="13"/>
  <c r="F72" i="13" s="1"/>
  <c r="E74" i="13"/>
  <c r="F74" i="13" s="1"/>
  <c r="F91" i="13"/>
  <c r="E93" i="13"/>
  <c r="F93" i="13" s="1"/>
  <c r="E95" i="13"/>
  <c r="F95" i="13" s="1"/>
  <c r="F97" i="13"/>
  <c r="E99" i="13"/>
  <c r="F99" i="13" s="1"/>
  <c r="E101" i="13"/>
  <c r="F101" i="13" s="1"/>
  <c r="E103" i="13"/>
  <c r="F103" i="13" s="1"/>
  <c r="E105" i="13"/>
  <c r="F105" i="13" s="1"/>
  <c r="E109" i="13"/>
  <c r="F109" i="13" s="1"/>
  <c r="E111" i="13"/>
  <c r="F111" i="13" s="1"/>
  <c r="F113" i="13"/>
  <c r="F115" i="13"/>
  <c r="E115" i="13"/>
  <c r="F117" i="13"/>
  <c r="E117" i="13"/>
  <c r="F119" i="13"/>
  <c r="E119" i="13"/>
  <c r="F121" i="13"/>
  <c r="E121" i="13"/>
  <c r="F195" i="13"/>
  <c r="E195" i="13"/>
  <c r="F197" i="13"/>
  <c r="E197" i="13"/>
  <c r="F199" i="13"/>
  <c r="E199" i="13"/>
  <c r="L202" i="13"/>
  <c r="F206" i="13"/>
  <c r="F208" i="13"/>
  <c r="E208" i="13"/>
  <c r="F213" i="13"/>
  <c r="E213" i="13"/>
  <c r="F215" i="13"/>
  <c r="E215" i="13"/>
  <c r="E240" i="13"/>
  <c r="F240" i="13" s="1"/>
  <c r="E182" i="13"/>
  <c r="F182" i="13" s="1"/>
  <c r="E158" i="13"/>
  <c r="F158" i="13" s="1"/>
  <c r="E142" i="13"/>
  <c r="F142" i="13" s="1"/>
  <c r="E107" i="13"/>
  <c r="F107" i="13" s="1"/>
  <c r="L233" i="14"/>
  <c r="K233" i="14"/>
  <c r="M233" i="14" s="1"/>
  <c r="N233" i="14" s="1"/>
  <c r="AG38" i="14" s="1"/>
  <c r="F46" i="13"/>
  <c r="E48" i="13"/>
  <c r="F48" i="13" s="1"/>
  <c r="F61" i="13"/>
  <c r="F65" i="13"/>
  <c r="F76" i="13"/>
  <c r="E76" i="13"/>
  <c r="E80" i="13"/>
  <c r="F80" i="13" s="1"/>
  <c r="E84" i="13"/>
  <c r="F84" i="13" s="1"/>
  <c r="F86" i="13"/>
  <c r="E88" i="13"/>
  <c r="F88" i="13" s="1"/>
  <c r="F123" i="13"/>
  <c r="F129" i="13"/>
  <c r="F131" i="13"/>
  <c r="F170" i="13"/>
  <c r="F172" i="13"/>
  <c r="F174" i="13"/>
  <c r="F176" i="13"/>
  <c r="F202" i="13"/>
  <c r="F232" i="13"/>
  <c r="F241" i="13"/>
  <c r="F245" i="13"/>
  <c r="E227" i="13"/>
  <c r="F227" i="13" s="1"/>
  <c r="E223" i="13"/>
  <c r="F223" i="13" s="1"/>
  <c r="E211" i="13"/>
  <c r="F211" i="13" s="1"/>
  <c r="E191" i="13"/>
  <c r="F191" i="13" s="1"/>
  <c r="E187" i="13"/>
  <c r="F187" i="13" s="1"/>
  <c r="E125" i="13"/>
  <c r="F125" i="13" s="1"/>
  <c r="E82" i="13"/>
  <c r="F82" i="13" s="1"/>
  <c r="E61" i="13"/>
  <c r="E50" i="13"/>
  <c r="F50" i="13" s="1"/>
  <c r="T10" i="14"/>
  <c r="E10" i="14"/>
  <c r="F10" i="14" s="1"/>
  <c r="T18" i="14"/>
  <c r="E18" i="14"/>
  <c r="F18" i="14" s="1"/>
  <c r="T27" i="14"/>
  <c r="E27" i="14"/>
  <c r="F27" i="14" s="1"/>
  <c r="L39" i="14"/>
  <c r="K39" i="14"/>
  <c r="T47" i="14"/>
  <c r="E47" i="14"/>
  <c r="F47" i="14" s="1"/>
  <c r="F222" i="13"/>
  <c r="F224" i="13"/>
  <c r="F226" i="13"/>
  <c r="F228" i="13"/>
  <c r="F230" i="13"/>
  <c r="F234" i="13"/>
  <c r="F238" i="13"/>
  <c r="F239" i="13"/>
  <c r="F243" i="13"/>
  <c r="F247" i="13"/>
  <c r="E229" i="13"/>
  <c r="F229" i="13" s="1"/>
  <c r="E225" i="13"/>
  <c r="F225" i="13" s="1"/>
  <c r="E193" i="13"/>
  <c r="F193" i="13" s="1"/>
  <c r="E189" i="13"/>
  <c r="F189" i="13" s="1"/>
  <c r="E133" i="13"/>
  <c r="F133" i="13" s="1"/>
  <c r="E127" i="13"/>
  <c r="F127" i="13" s="1"/>
  <c r="E63" i="13"/>
  <c r="F63" i="13" s="1"/>
  <c r="K223" i="14"/>
  <c r="L223" i="14"/>
  <c r="L222" i="14"/>
  <c r="L138" i="14"/>
  <c r="K138" i="14"/>
  <c r="M138" i="14" s="1"/>
  <c r="L106" i="14"/>
  <c r="K106" i="14"/>
  <c r="M106" i="14" s="1"/>
  <c r="E78" i="13"/>
  <c r="F78" i="13" s="1"/>
  <c r="E67" i="13"/>
  <c r="F67" i="13" s="1"/>
  <c r="E46" i="13"/>
  <c r="T41" i="14"/>
  <c r="E41" i="14"/>
  <c r="F41" i="14" s="1"/>
  <c r="K230" i="14"/>
  <c r="M230" i="14" s="1"/>
  <c r="N230" i="14" s="1"/>
  <c r="AG35" i="14" s="1"/>
  <c r="L230" i="14"/>
  <c r="T6" i="14"/>
  <c r="E6" i="14"/>
  <c r="F6" i="14" s="1"/>
  <c r="T14" i="14"/>
  <c r="E14" i="14"/>
  <c r="F14" i="14" s="1"/>
  <c r="T23" i="14"/>
  <c r="E23" i="14"/>
  <c r="F23" i="14" s="1"/>
  <c r="T31" i="14"/>
  <c r="E31" i="14"/>
  <c r="F31" i="14" s="1"/>
  <c r="L55" i="14"/>
  <c r="K55" i="14"/>
  <c r="T63" i="14"/>
  <c r="E63" i="14"/>
  <c r="F63" i="14" s="1"/>
  <c r="M225" i="14"/>
  <c r="N225" i="14" s="1"/>
  <c r="AG30" i="14" s="1"/>
  <c r="L225" i="14"/>
  <c r="L122" i="14"/>
  <c r="K122" i="14"/>
  <c r="M122" i="14" s="1"/>
  <c r="U62" i="14"/>
  <c r="F62" i="14"/>
  <c r="K231" i="14"/>
  <c r="L231" i="14"/>
  <c r="M217" i="14"/>
  <c r="L217" i="14"/>
  <c r="N217" i="14"/>
  <c r="AG22" i="14" s="1"/>
  <c r="K214" i="14"/>
  <c r="L214" i="14"/>
  <c r="K210" i="14"/>
  <c r="L210" i="14"/>
  <c r="K206" i="14"/>
  <c r="L206" i="14"/>
  <c r="K202" i="14"/>
  <c r="L202" i="14"/>
  <c r="K198" i="14"/>
  <c r="L198" i="14"/>
  <c r="K194" i="14"/>
  <c r="L194" i="14"/>
  <c r="M194" i="14" s="1"/>
  <c r="N194" i="14" s="1"/>
  <c r="AE64" i="14" s="1"/>
  <c r="K190" i="14"/>
  <c r="L190" i="14"/>
  <c r="K186" i="14"/>
  <c r="L186" i="14"/>
  <c r="M186" i="14" s="1"/>
  <c r="N186" i="14" s="1"/>
  <c r="AE56" i="14" s="1"/>
  <c r="K182" i="14"/>
  <c r="L182" i="14"/>
  <c r="K178" i="14"/>
  <c r="L178" i="14"/>
  <c r="K174" i="14"/>
  <c r="L174" i="14"/>
  <c r="K170" i="14"/>
  <c r="L170" i="14"/>
  <c r="K166" i="14"/>
  <c r="L166" i="14"/>
  <c r="K162" i="14"/>
  <c r="L162" i="14"/>
  <c r="K158" i="14"/>
  <c r="L158" i="14"/>
  <c r="K154" i="14"/>
  <c r="L154" i="14"/>
  <c r="M154" i="14" s="1"/>
  <c r="N154" i="14" s="1"/>
  <c r="AE24" i="14" s="1"/>
  <c r="K150" i="14"/>
  <c r="L150" i="14"/>
  <c r="K146" i="14"/>
  <c r="L146" i="14"/>
  <c r="K142" i="14"/>
  <c r="L142" i="14"/>
  <c r="K99" i="14"/>
  <c r="L99" i="14"/>
  <c r="K95" i="14"/>
  <c r="L95" i="14"/>
  <c r="K91" i="14"/>
  <c r="L91" i="14"/>
  <c r="K87" i="14"/>
  <c r="L87" i="14"/>
  <c r="K83" i="14"/>
  <c r="L83" i="14"/>
  <c r="K79" i="14"/>
  <c r="L79" i="14"/>
  <c r="K75" i="14"/>
  <c r="L75" i="14"/>
  <c r="K71" i="14"/>
  <c r="L71" i="14"/>
  <c r="L232" i="14"/>
  <c r="M231" i="14"/>
  <c r="L228" i="14"/>
  <c r="M227" i="14"/>
  <c r="N227" i="14" s="1"/>
  <c r="AG32" i="14" s="1"/>
  <c r="L224" i="14"/>
  <c r="M223" i="14"/>
  <c r="N223" i="14" s="1"/>
  <c r="AG28" i="14" s="1"/>
  <c r="L220" i="14"/>
  <c r="M219" i="14"/>
  <c r="N219" i="14" s="1"/>
  <c r="AG24" i="14" s="1"/>
  <c r="L216" i="14"/>
  <c r="L212" i="14"/>
  <c r="L208" i="14"/>
  <c r="L204" i="14"/>
  <c r="L200" i="14"/>
  <c r="L196" i="14"/>
  <c r="L192" i="14"/>
  <c r="L188" i="14"/>
  <c r="L184" i="14"/>
  <c r="L180" i="14"/>
  <c r="L176" i="14"/>
  <c r="L172" i="14"/>
  <c r="L168" i="14"/>
  <c r="L164" i="14"/>
  <c r="L160" i="14"/>
  <c r="L156" i="14"/>
  <c r="L152" i="14"/>
  <c r="L148" i="14"/>
  <c r="L144" i="14"/>
  <c r="K134" i="14"/>
  <c r="M134" i="14" s="1"/>
  <c r="N134" i="14" s="1"/>
  <c r="AE4" i="14" s="1"/>
  <c r="K126" i="14"/>
  <c r="M126" i="14" s="1"/>
  <c r="K118" i="14"/>
  <c r="M118" i="14" s="1"/>
  <c r="N118" i="14" s="1"/>
  <c r="AC53" i="14" s="1"/>
  <c r="K110" i="14"/>
  <c r="M110" i="14" s="1"/>
  <c r="K102" i="14"/>
  <c r="M102" i="14" s="1"/>
  <c r="N102" i="14" s="1"/>
  <c r="AC37" i="14" s="1"/>
  <c r="L97" i="14"/>
  <c r="L93" i="14"/>
  <c r="L89" i="14"/>
  <c r="L85" i="14"/>
  <c r="L81" i="14"/>
  <c r="L77" i="14"/>
  <c r="L73" i="14"/>
  <c r="L69" i="14"/>
  <c r="J234" i="14"/>
  <c r="N231" i="14"/>
  <c r="AG36" i="14" s="1"/>
  <c r="T3" i="14"/>
  <c r="D234" i="14"/>
  <c r="K215" i="14"/>
  <c r="M215" i="14" s="1"/>
  <c r="N215" i="14" s="1"/>
  <c r="AG20" i="14" s="1"/>
  <c r="L215" i="14"/>
  <c r="K211" i="14"/>
  <c r="M211" i="14" s="1"/>
  <c r="N211" i="14" s="1"/>
  <c r="AG16" i="14" s="1"/>
  <c r="L211" i="14"/>
  <c r="K207" i="14"/>
  <c r="M207" i="14" s="1"/>
  <c r="N207" i="14" s="1"/>
  <c r="AG12" i="14" s="1"/>
  <c r="L207" i="14"/>
  <c r="K203" i="14"/>
  <c r="M203" i="14" s="1"/>
  <c r="N203" i="14" s="1"/>
  <c r="AG8" i="14" s="1"/>
  <c r="L203" i="14"/>
  <c r="K199" i="14"/>
  <c r="M199" i="14" s="1"/>
  <c r="N199" i="14" s="1"/>
  <c r="AG4" i="14" s="1"/>
  <c r="L199" i="14"/>
  <c r="K195" i="14"/>
  <c r="L195" i="14"/>
  <c r="K191" i="14"/>
  <c r="M191" i="14"/>
  <c r="L191" i="14"/>
  <c r="K187" i="14"/>
  <c r="M187" i="14" s="1"/>
  <c r="N187" i="14" s="1"/>
  <c r="AE57" i="14" s="1"/>
  <c r="L187" i="14"/>
  <c r="K183" i="14"/>
  <c r="M183" i="14" s="1"/>
  <c r="N183" i="14" s="1"/>
  <c r="AE53" i="14" s="1"/>
  <c r="L183" i="14"/>
  <c r="K179" i="14"/>
  <c r="M179" i="14" s="1"/>
  <c r="N179" i="14" s="1"/>
  <c r="AE49" i="14" s="1"/>
  <c r="L179" i="14"/>
  <c r="K175" i="14"/>
  <c r="M175" i="14" s="1"/>
  <c r="N175" i="14" s="1"/>
  <c r="AE45" i="14" s="1"/>
  <c r="L175" i="14"/>
  <c r="K171" i="14"/>
  <c r="M171" i="14" s="1"/>
  <c r="N171" i="14" s="1"/>
  <c r="AE41" i="14" s="1"/>
  <c r="L171" i="14"/>
  <c r="K167" i="14"/>
  <c r="M167" i="14" s="1"/>
  <c r="N167" i="14" s="1"/>
  <c r="AE37" i="14" s="1"/>
  <c r="L167" i="14"/>
  <c r="K163" i="14"/>
  <c r="M163" i="14" s="1"/>
  <c r="N163" i="14" s="1"/>
  <c r="AE33" i="14" s="1"/>
  <c r="L163" i="14"/>
  <c r="K159" i="14"/>
  <c r="M159" i="14"/>
  <c r="N159" i="14" s="1"/>
  <c r="AE29" i="14" s="1"/>
  <c r="L159" i="14"/>
  <c r="K155" i="14"/>
  <c r="M155" i="14" s="1"/>
  <c r="N155" i="14" s="1"/>
  <c r="AE25" i="14" s="1"/>
  <c r="L155" i="14"/>
  <c r="K151" i="14"/>
  <c r="M151" i="14" s="1"/>
  <c r="N151" i="14" s="1"/>
  <c r="AE21" i="14" s="1"/>
  <c r="L151" i="14"/>
  <c r="K147" i="14"/>
  <c r="M147" i="14" s="1"/>
  <c r="N147" i="14" s="1"/>
  <c r="AE17" i="14" s="1"/>
  <c r="L147" i="14"/>
  <c r="K143" i="14"/>
  <c r="M143" i="14" s="1"/>
  <c r="N143" i="14" s="1"/>
  <c r="AE13" i="14" s="1"/>
  <c r="L143" i="14"/>
  <c r="K213" i="14"/>
  <c r="M213" i="14" s="1"/>
  <c r="N213" i="14" s="1"/>
  <c r="AG18" i="14" s="1"/>
  <c r="L213" i="14"/>
  <c r="K209" i="14"/>
  <c r="M209" i="14" s="1"/>
  <c r="N209" i="14" s="1"/>
  <c r="AG14" i="14" s="1"/>
  <c r="L209" i="14"/>
  <c r="K205" i="14"/>
  <c r="M205" i="14"/>
  <c r="N205" i="14" s="1"/>
  <c r="AG10" i="14" s="1"/>
  <c r="L205" i="14"/>
  <c r="K201" i="14"/>
  <c r="M201" i="14" s="1"/>
  <c r="N201" i="14" s="1"/>
  <c r="AG6" i="14" s="1"/>
  <c r="L201" i="14"/>
  <c r="K197" i="14"/>
  <c r="M197" i="14" s="1"/>
  <c r="N197" i="14" s="1"/>
  <c r="AE67" i="14" s="1"/>
  <c r="L197" i="14"/>
  <c r="K193" i="14"/>
  <c r="M193" i="14" s="1"/>
  <c r="N193" i="14" s="1"/>
  <c r="AE63" i="14" s="1"/>
  <c r="L193" i="14"/>
  <c r="K189" i="14"/>
  <c r="M189" i="14" s="1"/>
  <c r="N189" i="14" s="1"/>
  <c r="AE59" i="14" s="1"/>
  <c r="L189" i="14"/>
  <c r="K185" i="14"/>
  <c r="M185" i="14" s="1"/>
  <c r="N185" i="14" s="1"/>
  <c r="AE55" i="14" s="1"/>
  <c r="L185" i="14"/>
  <c r="K181" i="14"/>
  <c r="M181" i="14" s="1"/>
  <c r="N181" i="14" s="1"/>
  <c r="AE51" i="14" s="1"/>
  <c r="L181" i="14"/>
  <c r="K177" i="14"/>
  <c r="M177" i="14" s="1"/>
  <c r="N177" i="14" s="1"/>
  <c r="AE47" i="14" s="1"/>
  <c r="L177" i="14"/>
  <c r="K173" i="14"/>
  <c r="M173" i="14"/>
  <c r="N173" i="14" s="1"/>
  <c r="AE43" i="14" s="1"/>
  <c r="L173" i="14"/>
  <c r="K169" i="14"/>
  <c r="M169" i="14" s="1"/>
  <c r="N169" i="14" s="1"/>
  <c r="AE39" i="14" s="1"/>
  <c r="L169" i="14"/>
  <c r="K165" i="14"/>
  <c r="M165" i="14" s="1"/>
  <c r="N165" i="14" s="1"/>
  <c r="AE35" i="14" s="1"/>
  <c r="L165" i="14"/>
  <c r="K161" i="14"/>
  <c r="M161" i="14" s="1"/>
  <c r="N161" i="14" s="1"/>
  <c r="AE31" i="14" s="1"/>
  <c r="L161" i="14"/>
  <c r="K157" i="14"/>
  <c r="M157" i="14" s="1"/>
  <c r="N157" i="14" s="1"/>
  <c r="AE27" i="14" s="1"/>
  <c r="L157" i="14"/>
  <c r="K153" i="14"/>
  <c r="M153" i="14" s="1"/>
  <c r="N153" i="14" s="1"/>
  <c r="AE23" i="14" s="1"/>
  <c r="L153" i="14"/>
  <c r="K149" i="14"/>
  <c r="M149" i="14" s="1"/>
  <c r="N149" i="14" s="1"/>
  <c r="AE19" i="14" s="1"/>
  <c r="L149" i="14"/>
  <c r="K145" i="14"/>
  <c r="M145" i="14" s="1"/>
  <c r="N145" i="14" s="1"/>
  <c r="AE15" i="14" s="1"/>
  <c r="L145" i="14"/>
  <c r="K141" i="14"/>
  <c r="M141" i="14"/>
  <c r="N141" i="14" s="1"/>
  <c r="AE11" i="14" s="1"/>
  <c r="L141" i="14"/>
  <c r="N212" i="14"/>
  <c r="AG17" i="14" s="1"/>
  <c r="N191" i="14"/>
  <c r="AE61" i="14" s="1"/>
  <c r="K139" i="14"/>
  <c r="M139" i="14" s="1"/>
  <c r="N139" i="14" s="1"/>
  <c r="AE9" i="14" s="1"/>
  <c r="K135" i="14"/>
  <c r="M135" i="14" s="1"/>
  <c r="N135" i="14" s="1"/>
  <c r="AE5" i="14" s="1"/>
  <c r="K131" i="14"/>
  <c r="M131" i="14" s="1"/>
  <c r="N131" i="14" s="1"/>
  <c r="AC66" i="14" s="1"/>
  <c r="K127" i="14"/>
  <c r="M127" i="14" s="1"/>
  <c r="N127" i="14" s="1"/>
  <c r="AC62" i="14" s="1"/>
  <c r="K123" i="14"/>
  <c r="M123" i="14" s="1"/>
  <c r="N123" i="14" s="1"/>
  <c r="AC58" i="14" s="1"/>
  <c r="K119" i="14"/>
  <c r="M119" i="14" s="1"/>
  <c r="N119" i="14" s="1"/>
  <c r="AC54" i="14" s="1"/>
  <c r="K115" i="14"/>
  <c r="M115" i="14" s="1"/>
  <c r="N115" i="14" s="1"/>
  <c r="AC50" i="14" s="1"/>
  <c r="K111" i="14"/>
  <c r="M111" i="14" s="1"/>
  <c r="N111" i="14" s="1"/>
  <c r="AC46" i="14" s="1"/>
  <c r="K107" i="14"/>
  <c r="M107" i="14" s="1"/>
  <c r="N107" i="14" s="1"/>
  <c r="AC42" i="14" s="1"/>
  <c r="K103" i="14"/>
  <c r="M103" i="14" s="1"/>
  <c r="N103" i="14" s="1"/>
  <c r="AC38" i="14" s="1"/>
  <c r="K100" i="14"/>
  <c r="M100" i="14" s="1"/>
  <c r="N100" i="14" s="1"/>
  <c r="AC35" i="14" s="1"/>
  <c r="L100" i="14"/>
  <c r="K96" i="14"/>
  <c r="M96" i="14" s="1"/>
  <c r="N96" i="14" s="1"/>
  <c r="AC31" i="14" s="1"/>
  <c r="L96" i="14"/>
  <c r="K92" i="14"/>
  <c r="M92" i="14" s="1"/>
  <c r="N92" i="14" s="1"/>
  <c r="AC27" i="14" s="1"/>
  <c r="L92" i="14"/>
  <c r="K88" i="14"/>
  <c r="M88" i="14" s="1"/>
  <c r="N88" i="14" s="1"/>
  <c r="AC23" i="14" s="1"/>
  <c r="L88" i="14"/>
  <c r="K84" i="14"/>
  <c r="M84" i="14" s="1"/>
  <c r="N84" i="14" s="1"/>
  <c r="AC19" i="14" s="1"/>
  <c r="L84" i="14"/>
  <c r="K80" i="14"/>
  <c r="M80" i="14"/>
  <c r="N80" i="14" s="1"/>
  <c r="AC15" i="14" s="1"/>
  <c r="L80" i="14"/>
  <c r="K76" i="14"/>
  <c r="M76" i="14" s="1"/>
  <c r="N76" i="14" s="1"/>
  <c r="AC11" i="14" s="1"/>
  <c r="L76" i="14"/>
  <c r="K72" i="14"/>
  <c r="M72" i="14" s="1"/>
  <c r="N72" i="14" s="1"/>
  <c r="AC7" i="14" s="1"/>
  <c r="L72" i="14"/>
  <c r="K68" i="14"/>
  <c r="M68" i="14" s="1"/>
  <c r="N68" i="14" s="1"/>
  <c r="AC3" i="14" s="1"/>
  <c r="L68" i="14"/>
  <c r="M232" i="14"/>
  <c r="N232" i="14" s="1"/>
  <c r="AG37" i="14" s="1"/>
  <c r="M228" i="14"/>
  <c r="N228" i="14" s="1"/>
  <c r="AG33" i="14" s="1"/>
  <c r="M226" i="14"/>
  <c r="N226" i="14" s="1"/>
  <c r="AG31" i="14" s="1"/>
  <c r="M224" i="14"/>
  <c r="N224" i="14" s="1"/>
  <c r="AG29" i="14" s="1"/>
  <c r="M222" i="14"/>
  <c r="N222" i="14" s="1"/>
  <c r="AG27" i="14" s="1"/>
  <c r="M220" i="14"/>
  <c r="N220" i="14" s="1"/>
  <c r="AG25" i="14" s="1"/>
  <c r="M218" i="14"/>
  <c r="N218" i="14" s="1"/>
  <c r="AG23" i="14" s="1"/>
  <c r="M216" i="14"/>
  <c r="N216" i="14" s="1"/>
  <c r="AG21" i="14" s="1"/>
  <c r="M214" i="14"/>
  <c r="N214" i="14" s="1"/>
  <c r="AG19" i="14" s="1"/>
  <c r="M212" i="14"/>
  <c r="M210" i="14"/>
  <c r="N210" i="14" s="1"/>
  <c r="AG15" i="14" s="1"/>
  <c r="M208" i="14"/>
  <c r="N208" i="14" s="1"/>
  <c r="AG13" i="14" s="1"/>
  <c r="M206" i="14"/>
  <c r="N206" i="14" s="1"/>
  <c r="AG11" i="14" s="1"/>
  <c r="M204" i="14"/>
  <c r="N204" i="14" s="1"/>
  <c r="AG9" i="14" s="1"/>
  <c r="M202" i="14"/>
  <c r="N202" i="14" s="1"/>
  <c r="AG7" i="14" s="1"/>
  <c r="M200" i="14"/>
  <c r="N200" i="14" s="1"/>
  <c r="AG5" i="14" s="1"/>
  <c r="M198" i="14"/>
  <c r="N198" i="14" s="1"/>
  <c r="AG3" i="14" s="1"/>
  <c r="M196" i="14"/>
  <c r="N196" i="14" s="1"/>
  <c r="AE66" i="14" s="1"/>
  <c r="M192" i="14"/>
  <c r="N192" i="14" s="1"/>
  <c r="AE62" i="14" s="1"/>
  <c r="M190" i="14"/>
  <c r="N190" i="14" s="1"/>
  <c r="AE60" i="14" s="1"/>
  <c r="M188" i="14"/>
  <c r="N188" i="14" s="1"/>
  <c r="AE58" i="14" s="1"/>
  <c r="M184" i="14"/>
  <c r="N184" i="14" s="1"/>
  <c r="AE54" i="14" s="1"/>
  <c r="M182" i="14"/>
  <c r="N182" i="14" s="1"/>
  <c r="AE52" i="14" s="1"/>
  <c r="M180" i="14"/>
  <c r="N180" i="14" s="1"/>
  <c r="AE50" i="14" s="1"/>
  <c r="M178" i="14"/>
  <c r="N178" i="14" s="1"/>
  <c r="AE48" i="14" s="1"/>
  <c r="M176" i="14"/>
  <c r="N176" i="14" s="1"/>
  <c r="AE46" i="14" s="1"/>
  <c r="M174" i="14"/>
  <c r="N174" i="14" s="1"/>
  <c r="AE44" i="14" s="1"/>
  <c r="M172" i="14"/>
  <c r="N172" i="14" s="1"/>
  <c r="AE42" i="14" s="1"/>
  <c r="M170" i="14"/>
  <c r="N170" i="14" s="1"/>
  <c r="AE40" i="14" s="1"/>
  <c r="M168" i="14"/>
  <c r="N168" i="14" s="1"/>
  <c r="AE38" i="14" s="1"/>
  <c r="M166" i="14"/>
  <c r="N166" i="14" s="1"/>
  <c r="AE36" i="14" s="1"/>
  <c r="M164" i="14"/>
  <c r="N164" i="14" s="1"/>
  <c r="AE34" i="14" s="1"/>
  <c r="M162" i="14"/>
  <c r="N162" i="14" s="1"/>
  <c r="AE32" i="14" s="1"/>
  <c r="M160" i="14"/>
  <c r="N160" i="14" s="1"/>
  <c r="AE30" i="14" s="1"/>
  <c r="M158" i="14"/>
  <c r="N158" i="14" s="1"/>
  <c r="AE28" i="14" s="1"/>
  <c r="M156" i="14"/>
  <c r="N156" i="14" s="1"/>
  <c r="AE26" i="14" s="1"/>
  <c r="M152" i="14"/>
  <c r="N152" i="14" s="1"/>
  <c r="AE22" i="14" s="1"/>
  <c r="M150" i="14"/>
  <c r="N150" i="14" s="1"/>
  <c r="AE20" i="14" s="1"/>
  <c r="M148" i="14"/>
  <c r="N148" i="14" s="1"/>
  <c r="AE18" i="14" s="1"/>
  <c r="M146" i="14"/>
  <c r="N146" i="14" s="1"/>
  <c r="AE16" i="14" s="1"/>
  <c r="M144" i="14"/>
  <c r="N144" i="14" s="1"/>
  <c r="AE14" i="14" s="1"/>
  <c r="M142" i="14"/>
  <c r="N142" i="14" s="1"/>
  <c r="AE12" i="14" s="1"/>
  <c r="K140" i="14"/>
  <c r="M140" i="14" s="1"/>
  <c r="N140" i="14" s="1"/>
  <c r="AE10" i="14" s="1"/>
  <c r="K136" i="14"/>
  <c r="M136" i="14" s="1"/>
  <c r="N136" i="14" s="1"/>
  <c r="AE6" i="14" s="1"/>
  <c r="K132" i="14"/>
  <c r="M132" i="14" s="1"/>
  <c r="N132" i="14" s="1"/>
  <c r="AC67" i="14" s="1"/>
  <c r="K128" i="14"/>
  <c r="M128" i="14" s="1"/>
  <c r="N128" i="14" s="1"/>
  <c r="AC63" i="14" s="1"/>
  <c r="K124" i="14"/>
  <c r="M124" i="14" s="1"/>
  <c r="N124" i="14" s="1"/>
  <c r="AC59" i="14" s="1"/>
  <c r="K120" i="14"/>
  <c r="M120" i="14" s="1"/>
  <c r="N120" i="14" s="1"/>
  <c r="AC55" i="14" s="1"/>
  <c r="K116" i="14"/>
  <c r="M116" i="14" s="1"/>
  <c r="N116" i="14" s="1"/>
  <c r="AC51" i="14" s="1"/>
  <c r="K112" i="14"/>
  <c r="M112" i="14" s="1"/>
  <c r="N112" i="14" s="1"/>
  <c r="AC47" i="14" s="1"/>
  <c r="K108" i="14"/>
  <c r="M108" i="14" s="1"/>
  <c r="N108" i="14" s="1"/>
  <c r="AC43" i="14" s="1"/>
  <c r="K104" i="14"/>
  <c r="M104" i="14" s="1"/>
  <c r="N104" i="14" s="1"/>
  <c r="AC39" i="14" s="1"/>
  <c r="K137" i="14"/>
  <c r="M137" i="14" s="1"/>
  <c r="N137" i="14" s="1"/>
  <c r="AE7" i="14" s="1"/>
  <c r="K133" i="14"/>
  <c r="M133" i="14" s="1"/>
  <c r="N133" i="14" s="1"/>
  <c r="AE3" i="14" s="1"/>
  <c r="K129" i="14"/>
  <c r="M129" i="14" s="1"/>
  <c r="N129" i="14" s="1"/>
  <c r="AC64" i="14" s="1"/>
  <c r="K125" i="14"/>
  <c r="M125" i="14" s="1"/>
  <c r="N125" i="14" s="1"/>
  <c r="AC60" i="14" s="1"/>
  <c r="K121" i="14"/>
  <c r="M121" i="14" s="1"/>
  <c r="N121" i="14" s="1"/>
  <c r="AC56" i="14" s="1"/>
  <c r="K117" i="14"/>
  <c r="M117" i="14" s="1"/>
  <c r="N117" i="14" s="1"/>
  <c r="AC52" i="14" s="1"/>
  <c r="K113" i="14"/>
  <c r="M113" i="14" s="1"/>
  <c r="N113" i="14" s="1"/>
  <c r="AC48" i="14" s="1"/>
  <c r="K109" i="14"/>
  <c r="M109" i="14" s="1"/>
  <c r="N109" i="14" s="1"/>
  <c r="AC44" i="14" s="1"/>
  <c r="K105" i="14"/>
  <c r="M105" i="14" s="1"/>
  <c r="N105" i="14" s="1"/>
  <c r="AC40" i="14" s="1"/>
  <c r="K101" i="14"/>
  <c r="M101" i="14" s="1"/>
  <c r="N101" i="14" s="1"/>
  <c r="AC36" i="14" s="1"/>
  <c r="K98" i="14"/>
  <c r="M98" i="14" s="1"/>
  <c r="N98" i="14" s="1"/>
  <c r="AC33" i="14" s="1"/>
  <c r="L98" i="14"/>
  <c r="K94" i="14"/>
  <c r="M94" i="14" s="1"/>
  <c r="N94" i="14" s="1"/>
  <c r="AC29" i="14" s="1"/>
  <c r="L94" i="14"/>
  <c r="K90" i="14"/>
  <c r="M90" i="14" s="1"/>
  <c r="N90" i="14" s="1"/>
  <c r="AC25" i="14" s="1"/>
  <c r="L90" i="14"/>
  <c r="K86" i="14"/>
  <c r="M86" i="14" s="1"/>
  <c r="N86" i="14" s="1"/>
  <c r="AC21" i="14" s="1"/>
  <c r="L86" i="14"/>
  <c r="K82" i="14"/>
  <c r="M82" i="14"/>
  <c r="N82" i="14" s="1"/>
  <c r="AC17" i="14" s="1"/>
  <c r="L82" i="14"/>
  <c r="K78" i="14"/>
  <c r="M78" i="14" s="1"/>
  <c r="N78" i="14" s="1"/>
  <c r="AC13" i="14" s="1"/>
  <c r="L78" i="14"/>
  <c r="K74" i="14"/>
  <c r="M74" i="14" s="1"/>
  <c r="N74" i="14" s="1"/>
  <c r="AC9" i="14" s="1"/>
  <c r="L74" i="14"/>
  <c r="K70" i="14"/>
  <c r="M70" i="14" s="1"/>
  <c r="N70" i="14" s="1"/>
  <c r="AC5" i="14" s="1"/>
  <c r="L70" i="14"/>
  <c r="N138" i="14"/>
  <c r="AE8" i="14" s="1"/>
  <c r="N130" i="14"/>
  <c r="AC65" i="14" s="1"/>
  <c r="N126" i="14"/>
  <c r="AC61" i="14" s="1"/>
  <c r="N122" i="14"/>
  <c r="AC57" i="14" s="1"/>
  <c r="N114" i="14"/>
  <c r="AC49" i="14" s="1"/>
  <c r="N110" i="14"/>
  <c r="AC45" i="14" s="1"/>
  <c r="N106" i="14"/>
  <c r="AC41" i="14" s="1"/>
  <c r="N93" i="14"/>
  <c r="AC28" i="14" s="1"/>
  <c r="M99" i="14"/>
  <c r="N99" i="14" s="1"/>
  <c r="AC34" i="14" s="1"/>
  <c r="M97" i="14"/>
  <c r="N97" i="14" s="1"/>
  <c r="AC32" i="14" s="1"/>
  <c r="M95" i="14"/>
  <c r="N95" i="14" s="1"/>
  <c r="AC30" i="14" s="1"/>
  <c r="M93" i="14"/>
  <c r="M91" i="14"/>
  <c r="N91" i="14" s="1"/>
  <c r="AC26" i="14" s="1"/>
  <c r="M89" i="14"/>
  <c r="N89" i="14" s="1"/>
  <c r="AC24" i="14" s="1"/>
  <c r="M87" i="14"/>
  <c r="N87" i="14" s="1"/>
  <c r="AC22" i="14" s="1"/>
  <c r="M85" i="14"/>
  <c r="N85" i="14" s="1"/>
  <c r="AC20" i="14" s="1"/>
  <c r="M83" i="14"/>
  <c r="N83" i="14" s="1"/>
  <c r="AC18" i="14" s="1"/>
  <c r="M81" i="14"/>
  <c r="N81" i="14" s="1"/>
  <c r="AC16" i="14" s="1"/>
  <c r="M79" i="14"/>
  <c r="N79" i="14" s="1"/>
  <c r="AC14" i="14" s="1"/>
  <c r="M77" i="14"/>
  <c r="N77" i="14" s="1"/>
  <c r="AC12" i="14" s="1"/>
  <c r="M75" i="14"/>
  <c r="N75" i="14" s="1"/>
  <c r="AC10" i="14" s="1"/>
  <c r="M73" i="14"/>
  <c r="N73" i="14" s="1"/>
  <c r="AC8" i="14" s="1"/>
  <c r="M71" i="14"/>
  <c r="N71" i="14" s="1"/>
  <c r="AC6" i="14" s="1"/>
  <c r="M69" i="14"/>
  <c r="N69" i="14" s="1"/>
  <c r="AC4" i="14" s="1"/>
  <c r="AA3" i="14"/>
  <c r="U4" i="14"/>
  <c r="Z4" i="14"/>
  <c r="T5" i="14"/>
  <c r="Z5" i="14"/>
  <c r="AA6" i="14"/>
  <c r="U7" i="14"/>
  <c r="Z7" i="14"/>
  <c r="AA8" i="14"/>
  <c r="U9" i="14"/>
  <c r="AA9" i="14"/>
  <c r="U10" i="14"/>
  <c r="Z10" i="14"/>
  <c r="T11" i="14"/>
  <c r="Z11" i="14"/>
  <c r="AA12" i="14"/>
  <c r="U13" i="14"/>
  <c r="AA13" i="14"/>
  <c r="U14" i="14"/>
  <c r="Z14" i="14"/>
  <c r="T15" i="14"/>
  <c r="AA15" i="14"/>
  <c r="U16" i="14"/>
  <c r="Z16" i="14"/>
  <c r="T17" i="14"/>
  <c r="AA17" i="14"/>
  <c r="U18" i="14"/>
  <c r="Z18" i="14"/>
  <c r="T19" i="14"/>
  <c r="AB19" i="14"/>
  <c r="T20" i="14"/>
  <c r="AA20" i="14"/>
  <c r="U21" i="14"/>
  <c r="AA21" i="14"/>
  <c r="U22" i="14"/>
  <c r="Z22" i="14"/>
  <c r="Z23" i="14"/>
  <c r="T24" i="14"/>
  <c r="AA24" i="14"/>
  <c r="U25" i="14"/>
  <c r="AA25" i="14"/>
  <c r="U26" i="14"/>
  <c r="Z26" i="14"/>
  <c r="Z27" i="14"/>
  <c r="T28" i="14"/>
  <c r="AA28" i="14"/>
  <c r="U29" i="14"/>
  <c r="AA29" i="14"/>
  <c r="U30" i="14"/>
  <c r="Z30" i="14"/>
  <c r="Z31" i="14"/>
  <c r="AB31" i="14"/>
  <c r="T32" i="14"/>
  <c r="AA32" i="14"/>
  <c r="U33" i="14"/>
  <c r="AA33" i="14"/>
  <c r="U34" i="14"/>
  <c r="Z34" i="14"/>
  <c r="T35" i="14"/>
  <c r="Z35" i="14"/>
  <c r="T36" i="14"/>
  <c r="AA36" i="14"/>
  <c r="U37" i="14"/>
  <c r="AA37" i="14"/>
  <c r="Z38" i="14"/>
  <c r="Z39" i="14"/>
  <c r="AB39" i="14"/>
  <c r="T40" i="14"/>
  <c r="AA40" i="14"/>
  <c r="U41" i="14"/>
  <c r="AA41" i="14"/>
  <c r="U42" i="14"/>
  <c r="Z42" i="14"/>
  <c r="T43" i="14"/>
  <c r="Z43" i="14"/>
  <c r="T44" i="14"/>
  <c r="AA44" i="14"/>
  <c r="U45" i="14"/>
  <c r="AA45" i="14"/>
  <c r="Z46" i="14"/>
  <c r="Z47" i="14"/>
  <c r="AB47" i="14"/>
  <c r="T48" i="14"/>
  <c r="AA48" i="14"/>
  <c r="U49" i="14"/>
  <c r="AA49" i="14"/>
  <c r="U50" i="14"/>
  <c r="Z50" i="14"/>
  <c r="T51" i="14"/>
  <c r="Z51" i="14"/>
  <c r="T52" i="14"/>
  <c r="AA52" i="14"/>
  <c r="U53" i="14"/>
  <c r="AA53" i="14"/>
  <c r="Z54" i="14"/>
  <c r="Z55" i="14"/>
  <c r="AB55" i="14"/>
  <c r="T56" i="14"/>
  <c r="AA56" i="14"/>
  <c r="U57" i="14"/>
  <c r="AA57" i="14"/>
  <c r="U58" i="14"/>
  <c r="Z58" i="14"/>
  <c r="T59" i="14"/>
  <c r="Z59" i="14"/>
  <c r="T60" i="14"/>
  <c r="AA60" i="14"/>
  <c r="U61" i="14"/>
  <c r="AA61" i="14"/>
  <c r="Z62" i="14"/>
  <c r="Z63" i="14"/>
  <c r="AB63" i="14"/>
  <c r="T64" i="14"/>
  <c r="AA64" i="14"/>
  <c r="U65" i="14"/>
  <c r="AA65" i="14"/>
  <c r="U66" i="14"/>
  <c r="Z66" i="14"/>
  <c r="T67" i="14"/>
  <c r="Z67" i="14"/>
  <c r="Z3" i="14"/>
  <c r="U5" i="14"/>
  <c r="AA5" i="14"/>
  <c r="U6" i="14"/>
  <c r="Z6" i="14"/>
  <c r="T7" i="14"/>
  <c r="AA7" i="14"/>
  <c r="U8" i="14"/>
  <c r="Z8" i="14"/>
  <c r="T9" i="14"/>
  <c r="Z9" i="14"/>
  <c r="U11" i="14"/>
  <c r="AA11" i="14"/>
  <c r="U12" i="14"/>
  <c r="Z12" i="14"/>
  <c r="T13" i="14"/>
  <c r="Z13" i="14"/>
  <c r="U15" i="14"/>
  <c r="Z15" i="14"/>
  <c r="U17" i="14"/>
  <c r="Z17" i="14"/>
  <c r="U19" i="14"/>
  <c r="U20" i="14"/>
  <c r="Z20" i="14"/>
  <c r="Z21" i="14"/>
  <c r="T22" i="14"/>
  <c r="AA22" i="14"/>
  <c r="U23" i="14"/>
  <c r="U24" i="14"/>
  <c r="Z24" i="14"/>
  <c r="Z25" i="14"/>
  <c r="T26" i="14"/>
  <c r="AA26" i="14"/>
  <c r="U27" i="14"/>
  <c r="U28" i="14"/>
  <c r="Z28" i="14"/>
  <c r="Z29" i="14"/>
  <c r="T30" i="14"/>
  <c r="AA30" i="14"/>
  <c r="U31" i="14"/>
  <c r="AA31" i="14"/>
  <c r="U32" i="14"/>
  <c r="Z32" i="14"/>
  <c r="Z33" i="14"/>
  <c r="T34" i="14"/>
  <c r="AA34" i="14"/>
  <c r="U35" i="14"/>
  <c r="AA35" i="14"/>
  <c r="U36" i="14"/>
  <c r="Z36" i="14"/>
  <c r="T37" i="14"/>
  <c r="Z37" i="14"/>
  <c r="T38" i="14"/>
  <c r="AA38" i="14"/>
  <c r="U39" i="14"/>
  <c r="AA39" i="14"/>
  <c r="U40" i="14"/>
  <c r="Z40" i="14"/>
  <c r="Z41" i="14"/>
  <c r="T42" i="14"/>
  <c r="AA42" i="14"/>
  <c r="U43" i="14"/>
  <c r="AA43" i="14"/>
  <c r="U44" i="14"/>
  <c r="Z44" i="14"/>
  <c r="T45" i="14"/>
  <c r="Z45" i="14"/>
  <c r="T46" i="14"/>
  <c r="AA46" i="14"/>
  <c r="U47" i="14"/>
  <c r="AA47" i="14"/>
  <c r="U48" i="14"/>
  <c r="Z48" i="14"/>
  <c r="Z49" i="14"/>
  <c r="T50" i="14"/>
  <c r="AA50" i="14"/>
  <c r="U51" i="14"/>
  <c r="AA51" i="14"/>
  <c r="U52" i="14"/>
  <c r="Z52" i="14"/>
  <c r="T53" i="14"/>
  <c r="Z53" i="14"/>
  <c r="T54" i="14"/>
  <c r="AA54" i="14"/>
  <c r="U55" i="14"/>
  <c r="AA55" i="14"/>
  <c r="U56" i="14"/>
  <c r="Z56" i="14"/>
  <c r="Z57" i="14"/>
  <c r="T58" i="14"/>
  <c r="AA58" i="14"/>
  <c r="U59" i="14"/>
  <c r="AA59" i="14"/>
  <c r="U60" i="14"/>
  <c r="Z60" i="14"/>
  <c r="T61" i="14"/>
  <c r="Z61" i="14"/>
  <c r="T62" i="14"/>
  <c r="AA62" i="14"/>
  <c r="U63" i="14"/>
  <c r="AA63" i="14"/>
  <c r="U64" i="14"/>
  <c r="Z64" i="14"/>
  <c r="Z65" i="14"/>
  <c r="T66" i="14"/>
  <c r="AA66" i="14"/>
  <c r="U67" i="14"/>
  <c r="AA67" i="14"/>
  <c r="K35" i="14"/>
  <c r="AB35" i="14" s="1"/>
  <c r="K43" i="14"/>
  <c r="AB43" i="14" s="1"/>
  <c r="K51" i="14"/>
  <c r="AB51" i="14" s="1"/>
  <c r="K59" i="14"/>
  <c r="AB59" i="14" s="1"/>
  <c r="K67" i="14"/>
  <c r="AB67" i="14" s="1"/>
  <c r="K4" i="14"/>
  <c r="M4" i="14" s="1"/>
  <c r="N4" i="14" s="1"/>
  <c r="L4" i="14"/>
  <c r="K6" i="14"/>
  <c r="L6" i="14"/>
  <c r="M6" i="14" s="1"/>
  <c r="N6" i="14" s="1"/>
  <c r="K8" i="14"/>
  <c r="M8" i="14" s="1"/>
  <c r="N8" i="14" s="1"/>
  <c r="L8" i="14"/>
  <c r="K10" i="14"/>
  <c r="M10" i="14" s="1"/>
  <c r="N10" i="14" s="1"/>
  <c r="L10" i="14"/>
  <c r="K12" i="14"/>
  <c r="M12" i="14" s="1"/>
  <c r="N12" i="14" s="1"/>
  <c r="L12" i="14"/>
  <c r="K14" i="14"/>
  <c r="AB14" i="14" s="1"/>
  <c r="L14" i="14"/>
  <c r="K16" i="14"/>
  <c r="M16" i="14" s="1"/>
  <c r="N16" i="14" s="1"/>
  <c r="L16" i="14"/>
  <c r="K18" i="14"/>
  <c r="M18" i="14" s="1"/>
  <c r="N18" i="14" s="1"/>
  <c r="L18" i="14"/>
  <c r="K21" i="14"/>
  <c r="M21" i="14" s="1"/>
  <c r="N21" i="14" s="1"/>
  <c r="L21" i="14"/>
  <c r="K23" i="14"/>
  <c r="AB23" i="14" s="1"/>
  <c r="L23" i="14"/>
  <c r="K25" i="14"/>
  <c r="M25" i="14" s="1"/>
  <c r="N25" i="14" s="1"/>
  <c r="L25" i="14"/>
  <c r="K27" i="14"/>
  <c r="M27" i="14" s="1"/>
  <c r="N27" i="14" s="1"/>
  <c r="L27" i="14"/>
  <c r="K29" i="14"/>
  <c r="L29" i="14"/>
  <c r="K32" i="14"/>
  <c r="M32" i="14" s="1"/>
  <c r="N32" i="14" s="1"/>
  <c r="K36" i="14"/>
  <c r="M36" i="14" s="1"/>
  <c r="N36" i="14" s="1"/>
  <c r="K40" i="14"/>
  <c r="M40" i="14" s="1"/>
  <c r="N40" i="14" s="1"/>
  <c r="K44" i="14"/>
  <c r="M44" i="14" s="1"/>
  <c r="N44" i="14" s="1"/>
  <c r="K48" i="14"/>
  <c r="M48" i="14" s="1"/>
  <c r="N48" i="14" s="1"/>
  <c r="K52" i="14"/>
  <c r="M52" i="14" s="1"/>
  <c r="N52" i="14" s="1"/>
  <c r="K56" i="14"/>
  <c r="M56" i="14" s="1"/>
  <c r="N56" i="14" s="1"/>
  <c r="K60" i="14"/>
  <c r="M60" i="14" s="1"/>
  <c r="N60" i="14" s="1"/>
  <c r="K64" i="14"/>
  <c r="M64" i="14" s="1"/>
  <c r="N64" i="14" s="1"/>
  <c r="E3" i="14"/>
  <c r="E234" i="14" s="1"/>
  <c r="K3" i="14"/>
  <c r="M3" i="14" s="1"/>
  <c r="K5" i="14"/>
  <c r="M5" i="14" s="1"/>
  <c r="N5" i="14" s="1"/>
  <c r="K7" i="14"/>
  <c r="M7" i="14" s="1"/>
  <c r="N7" i="14" s="1"/>
  <c r="K9" i="14"/>
  <c r="M9" i="14" s="1"/>
  <c r="N9" i="14" s="1"/>
  <c r="K11" i="14"/>
  <c r="M11" i="14" s="1"/>
  <c r="N11" i="14" s="1"/>
  <c r="K13" i="14"/>
  <c r="M13" i="14" s="1"/>
  <c r="N13" i="14" s="1"/>
  <c r="K15" i="14"/>
  <c r="M15" i="14" s="1"/>
  <c r="N15" i="14" s="1"/>
  <c r="K17" i="14"/>
  <c r="M17" i="14" s="1"/>
  <c r="N17" i="14" s="1"/>
  <c r="K20" i="14"/>
  <c r="M20" i="14" s="1"/>
  <c r="N20" i="14" s="1"/>
  <c r="K22" i="14"/>
  <c r="M22" i="14" s="1"/>
  <c r="N22" i="14" s="1"/>
  <c r="K24" i="14"/>
  <c r="M24" i="14" s="1"/>
  <c r="N24" i="14" s="1"/>
  <c r="K26" i="14"/>
  <c r="M26" i="14" s="1"/>
  <c r="N26" i="14" s="1"/>
  <c r="K28" i="14"/>
  <c r="M28" i="14" s="1"/>
  <c r="N28" i="14" s="1"/>
  <c r="K30" i="14"/>
  <c r="M30" i="14" s="1"/>
  <c r="N30" i="14" s="1"/>
  <c r="M31" i="14"/>
  <c r="N31" i="14" s="1"/>
  <c r="K33" i="14"/>
  <c r="AB33" i="14" s="1"/>
  <c r="K37" i="14"/>
  <c r="AB37" i="14" s="1"/>
  <c r="M39" i="14"/>
  <c r="N39" i="14" s="1"/>
  <c r="K41" i="14"/>
  <c r="AB41" i="14" s="1"/>
  <c r="K45" i="14"/>
  <c r="AB45" i="14" s="1"/>
  <c r="M47" i="14"/>
  <c r="N47" i="14" s="1"/>
  <c r="K49" i="14"/>
  <c r="AB49" i="14" s="1"/>
  <c r="K53" i="14"/>
  <c r="AB53" i="14" s="1"/>
  <c r="M55" i="14"/>
  <c r="N55" i="14" s="1"/>
  <c r="K57" i="14"/>
  <c r="AB57" i="14" s="1"/>
  <c r="M59" i="14"/>
  <c r="N59" i="14" s="1"/>
  <c r="K61" i="14"/>
  <c r="AB61" i="14" s="1"/>
  <c r="M63" i="14"/>
  <c r="N63" i="14" s="1"/>
  <c r="K65" i="14"/>
  <c r="AB65" i="14" s="1"/>
  <c r="K34" i="14"/>
  <c r="M34" i="14" s="1"/>
  <c r="N34" i="14" s="1"/>
  <c r="K38" i="14"/>
  <c r="M38" i="14" s="1"/>
  <c r="N38" i="14" s="1"/>
  <c r="K42" i="14"/>
  <c r="M42" i="14" s="1"/>
  <c r="N42" i="14" s="1"/>
  <c r="K46" i="14"/>
  <c r="M46" i="14" s="1"/>
  <c r="N46" i="14" s="1"/>
  <c r="K50" i="14"/>
  <c r="M50" i="14" s="1"/>
  <c r="N50" i="14" s="1"/>
  <c r="K54" i="14"/>
  <c r="M54" i="14" s="1"/>
  <c r="N54" i="14" s="1"/>
  <c r="K58" i="14"/>
  <c r="M58" i="14" s="1"/>
  <c r="N58" i="14" s="1"/>
  <c r="K62" i="14"/>
  <c r="M62" i="14" s="1"/>
  <c r="N62" i="14" s="1"/>
  <c r="K66" i="14"/>
  <c r="M66" i="14" s="1"/>
  <c r="N66" i="14" s="1"/>
  <c r="L3" i="14"/>
  <c r="M33" i="14"/>
  <c r="N33" i="14" s="1"/>
  <c r="M49" i="14"/>
  <c r="N49" i="14" s="1"/>
  <c r="M53" i="14"/>
  <c r="N53" i="14" s="1"/>
  <c r="M65" i="14"/>
  <c r="N65" i="14" s="1"/>
  <c r="K218" i="13"/>
  <c r="M218" i="13" s="1"/>
  <c r="N218" i="13" s="1"/>
  <c r="K214" i="13"/>
  <c r="M214" i="13" s="1"/>
  <c r="K85" i="13"/>
  <c r="M85" i="13" s="1"/>
  <c r="K174" i="13"/>
  <c r="M174" i="13" s="1"/>
  <c r="K190" i="13"/>
  <c r="M190" i="13" s="1"/>
  <c r="K198" i="13"/>
  <c r="M198" i="13" s="1"/>
  <c r="K202" i="13"/>
  <c r="M202" i="13" s="1"/>
  <c r="K77" i="13"/>
  <c r="M77" i="13" s="1"/>
  <c r="K81" i="13"/>
  <c r="M81" i="13" s="1"/>
  <c r="K93" i="13"/>
  <c r="M93" i="13" s="1"/>
  <c r="K182" i="13"/>
  <c r="M182" i="13" s="1"/>
  <c r="K186" i="13"/>
  <c r="M186" i="13" s="1"/>
  <c r="K73" i="13"/>
  <c r="M73" i="13" s="1"/>
  <c r="K89" i="13"/>
  <c r="M89" i="13" s="1"/>
  <c r="N89" i="13" s="1"/>
  <c r="K178" i="13"/>
  <c r="M178" i="13" s="1"/>
  <c r="N178" i="13" s="1"/>
  <c r="K194" i="13"/>
  <c r="M194" i="13" s="1"/>
  <c r="N194" i="13" s="1"/>
  <c r="K206" i="13"/>
  <c r="M206" i="13" s="1"/>
  <c r="K210" i="13"/>
  <c r="M210" i="13" s="1"/>
  <c r="N210" i="13" s="1"/>
  <c r="K222" i="13"/>
  <c r="M222" i="13" s="1"/>
  <c r="K226" i="13"/>
  <c r="M226" i="13" s="1"/>
  <c r="K230" i="13"/>
  <c r="M230" i="13" s="1"/>
  <c r="K232" i="13"/>
  <c r="M232" i="13" s="1"/>
  <c r="K234" i="13"/>
  <c r="M234" i="13" s="1"/>
  <c r="K236" i="13"/>
  <c r="M236" i="13" s="1"/>
  <c r="N236" i="13" s="1"/>
  <c r="L17" i="13"/>
  <c r="K17" i="13"/>
  <c r="M17" i="13" s="1"/>
  <c r="L19" i="13"/>
  <c r="K19" i="13"/>
  <c r="L21" i="13"/>
  <c r="K21" i="13"/>
  <c r="M21" i="13" s="1"/>
  <c r="L23" i="13"/>
  <c r="K23" i="13"/>
  <c r="M23" i="13" s="1"/>
  <c r="L25" i="13"/>
  <c r="K25" i="13"/>
  <c r="M25" i="13" s="1"/>
  <c r="L29" i="13"/>
  <c r="K29" i="13"/>
  <c r="M29" i="13" s="1"/>
  <c r="L31" i="13"/>
  <c r="K31" i="13"/>
  <c r="M31" i="13" s="1"/>
  <c r="K33" i="13"/>
  <c r="M33" i="13" s="1"/>
  <c r="L33" i="13"/>
  <c r="L34" i="13"/>
  <c r="K34" i="13"/>
  <c r="M34" i="13" s="1"/>
  <c r="L36" i="13"/>
  <c r="K36" i="13"/>
  <c r="M36" i="13" s="1"/>
  <c r="L38" i="13"/>
  <c r="K38" i="13"/>
  <c r="M38" i="13" s="1"/>
  <c r="N38" i="13" s="1"/>
  <c r="L40" i="13"/>
  <c r="K40" i="13"/>
  <c r="M40" i="13" s="1"/>
  <c r="L42" i="13"/>
  <c r="K42" i="13"/>
  <c r="L44" i="13"/>
  <c r="K44" i="13"/>
  <c r="M44" i="13" s="1"/>
  <c r="N44" i="13" s="1"/>
  <c r="L46" i="13"/>
  <c r="K46" i="13"/>
  <c r="M46" i="13" s="1"/>
  <c r="L48" i="13"/>
  <c r="K48" i="13"/>
  <c r="M48" i="13" s="1"/>
  <c r="L50" i="13"/>
  <c r="K50" i="13"/>
  <c r="M50" i="13" s="1"/>
  <c r="L52" i="13"/>
  <c r="K52" i="13"/>
  <c r="M52" i="13" s="1"/>
  <c r="N52" i="13" s="1"/>
  <c r="L54" i="13"/>
  <c r="K54" i="13"/>
  <c r="L56" i="13"/>
  <c r="K56" i="13"/>
  <c r="M56" i="13" s="1"/>
  <c r="L58" i="13"/>
  <c r="K58" i="13"/>
  <c r="M58" i="13" s="1"/>
  <c r="L60" i="13"/>
  <c r="K60" i="13"/>
  <c r="M60" i="13" s="1"/>
  <c r="N60" i="13" s="1"/>
  <c r="L62" i="13"/>
  <c r="K62" i="13"/>
  <c r="M62" i="13" s="1"/>
  <c r="L64" i="13"/>
  <c r="K64" i="13"/>
  <c r="M64" i="13" s="1"/>
  <c r="L66" i="13"/>
  <c r="K66" i="13"/>
  <c r="L68" i="13"/>
  <c r="K68" i="13"/>
  <c r="M68" i="13" s="1"/>
  <c r="N68" i="13" s="1"/>
  <c r="L27" i="13"/>
  <c r="K27" i="13"/>
  <c r="M27" i="13" s="1"/>
  <c r="K72" i="13"/>
  <c r="M72" i="13" s="1"/>
  <c r="K76" i="13"/>
  <c r="M76" i="13" s="1"/>
  <c r="K80" i="13"/>
  <c r="M80" i="13" s="1"/>
  <c r="K84" i="13"/>
  <c r="M84" i="13" s="1"/>
  <c r="K88" i="13"/>
  <c r="M88" i="13" s="1"/>
  <c r="K92" i="13"/>
  <c r="M92" i="13" s="1"/>
  <c r="L18" i="13"/>
  <c r="L20" i="13"/>
  <c r="L22" i="13"/>
  <c r="L24" i="13"/>
  <c r="L26" i="13"/>
  <c r="L28" i="13"/>
  <c r="L30" i="13"/>
  <c r="L32" i="13"/>
  <c r="L35" i="13"/>
  <c r="L37" i="13"/>
  <c r="L39" i="13"/>
  <c r="L41" i="13"/>
  <c r="L43" i="13"/>
  <c r="L45" i="13"/>
  <c r="L47" i="13"/>
  <c r="L49" i="13"/>
  <c r="L51" i="13"/>
  <c r="L53" i="13"/>
  <c r="L55" i="13"/>
  <c r="L57" i="13"/>
  <c r="L59" i="13"/>
  <c r="L61" i="13"/>
  <c r="L63" i="13"/>
  <c r="L65" i="13"/>
  <c r="L67" i="13"/>
  <c r="L69" i="13"/>
  <c r="K70" i="13"/>
  <c r="M70" i="13" s="1"/>
  <c r="K74" i="13"/>
  <c r="M74" i="13" s="1"/>
  <c r="K78" i="13"/>
  <c r="M78" i="13" s="1"/>
  <c r="K82" i="13"/>
  <c r="M82" i="13" s="1"/>
  <c r="K86" i="13"/>
  <c r="M86" i="13" s="1"/>
  <c r="K90" i="13"/>
  <c r="M90" i="13" s="1"/>
  <c r="K94" i="13"/>
  <c r="M94" i="13" s="1"/>
  <c r="L95" i="13"/>
  <c r="K95" i="13"/>
  <c r="M95" i="13" s="1"/>
  <c r="L97" i="13"/>
  <c r="K97" i="13"/>
  <c r="M97" i="13" s="1"/>
  <c r="L99" i="13"/>
  <c r="K99" i="13"/>
  <c r="M99" i="13" s="1"/>
  <c r="L101" i="13"/>
  <c r="K101" i="13"/>
  <c r="M101" i="13" s="1"/>
  <c r="L103" i="13"/>
  <c r="K103" i="13"/>
  <c r="M103" i="13" s="1"/>
  <c r="L105" i="13"/>
  <c r="K105" i="13"/>
  <c r="M105" i="13" s="1"/>
  <c r="L107" i="13"/>
  <c r="K107" i="13"/>
  <c r="M107" i="13" s="1"/>
  <c r="L109" i="13"/>
  <c r="K109" i="13"/>
  <c r="M109" i="13" s="1"/>
  <c r="L111" i="13"/>
  <c r="K111" i="13"/>
  <c r="M111" i="13" s="1"/>
  <c r="L113" i="13"/>
  <c r="K113" i="13"/>
  <c r="M113" i="13" s="1"/>
  <c r="L115" i="13"/>
  <c r="K115" i="13"/>
  <c r="M115" i="13" s="1"/>
  <c r="L117" i="13"/>
  <c r="K117" i="13"/>
  <c r="M117" i="13" s="1"/>
  <c r="L119" i="13"/>
  <c r="K119" i="13"/>
  <c r="M119" i="13" s="1"/>
  <c r="L121" i="13"/>
  <c r="K121" i="13"/>
  <c r="M121" i="13" s="1"/>
  <c r="L123" i="13"/>
  <c r="K123" i="13"/>
  <c r="M123" i="13" s="1"/>
  <c r="L125" i="13"/>
  <c r="K125" i="13"/>
  <c r="M125" i="13" s="1"/>
  <c r="L127" i="13"/>
  <c r="K127" i="13"/>
  <c r="M127" i="13" s="1"/>
  <c r="L129" i="13"/>
  <c r="K129" i="13"/>
  <c r="M129" i="13" s="1"/>
  <c r="L131" i="13"/>
  <c r="K131" i="13"/>
  <c r="M131" i="13" s="1"/>
  <c r="L133" i="13"/>
  <c r="K133" i="13"/>
  <c r="M133" i="13" s="1"/>
  <c r="L135" i="13"/>
  <c r="K135" i="13"/>
  <c r="M135" i="13" s="1"/>
  <c r="L137" i="13"/>
  <c r="K137" i="13"/>
  <c r="M137" i="13" s="1"/>
  <c r="L139" i="13"/>
  <c r="K139" i="13"/>
  <c r="M139" i="13" s="1"/>
  <c r="L141" i="13"/>
  <c r="K141" i="13"/>
  <c r="M141" i="13" s="1"/>
  <c r="L143" i="13"/>
  <c r="K143" i="13"/>
  <c r="M143" i="13" s="1"/>
  <c r="L145" i="13"/>
  <c r="K145" i="13"/>
  <c r="M145" i="13" s="1"/>
  <c r="L147" i="13"/>
  <c r="K147" i="13"/>
  <c r="M147" i="13" s="1"/>
  <c r="L149" i="13"/>
  <c r="K149" i="13"/>
  <c r="M149" i="13" s="1"/>
  <c r="L151" i="13"/>
  <c r="K151" i="13"/>
  <c r="M151" i="13" s="1"/>
  <c r="L153" i="13"/>
  <c r="K153" i="13"/>
  <c r="M153" i="13" s="1"/>
  <c r="L155" i="13"/>
  <c r="K155" i="13"/>
  <c r="L157" i="13"/>
  <c r="K157" i="13"/>
  <c r="M157" i="13" s="1"/>
  <c r="L159" i="13"/>
  <c r="K159" i="13"/>
  <c r="M159" i="13" s="1"/>
  <c r="L161" i="13"/>
  <c r="K161" i="13"/>
  <c r="M161" i="13" s="1"/>
  <c r="L163" i="13"/>
  <c r="K163" i="13"/>
  <c r="M163" i="13" s="1"/>
  <c r="L165" i="13"/>
  <c r="K165" i="13"/>
  <c r="M165" i="13" s="1"/>
  <c r="L167" i="13"/>
  <c r="K167" i="13"/>
  <c r="M167" i="13" s="1"/>
  <c r="L169" i="13"/>
  <c r="K169" i="13"/>
  <c r="L171" i="13"/>
  <c r="K171" i="13"/>
  <c r="M171" i="13" s="1"/>
  <c r="F17" i="13"/>
  <c r="K18" i="13"/>
  <c r="M18" i="13" s="1"/>
  <c r="K20" i="13"/>
  <c r="M20" i="13" s="1"/>
  <c r="K22" i="13"/>
  <c r="M22" i="13" s="1"/>
  <c r="K24" i="13"/>
  <c r="M24" i="13" s="1"/>
  <c r="K26" i="13"/>
  <c r="M26" i="13" s="1"/>
  <c r="K28" i="13"/>
  <c r="M28" i="13" s="1"/>
  <c r="K30" i="13"/>
  <c r="M30" i="13" s="1"/>
  <c r="K32" i="13"/>
  <c r="M32" i="13" s="1"/>
  <c r="K35" i="13"/>
  <c r="M35" i="13" s="1"/>
  <c r="K37" i="13"/>
  <c r="M37" i="13" s="1"/>
  <c r="K39" i="13"/>
  <c r="M39" i="13" s="1"/>
  <c r="K41" i="13"/>
  <c r="M41" i="13" s="1"/>
  <c r="K43" i="13"/>
  <c r="K45" i="13"/>
  <c r="M45" i="13" s="1"/>
  <c r="K47" i="13"/>
  <c r="M47" i="13" s="1"/>
  <c r="K49" i="13"/>
  <c r="M49" i="13" s="1"/>
  <c r="K51" i="13"/>
  <c r="M51" i="13" s="1"/>
  <c r="K53" i="13"/>
  <c r="M53" i="13" s="1"/>
  <c r="K55" i="13"/>
  <c r="M55" i="13" s="1"/>
  <c r="K57" i="13"/>
  <c r="M57" i="13" s="1"/>
  <c r="K59" i="13"/>
  <c r="M59" i="13" s="1"/>
  <c r="K61" i="13"/>
  <c r="M61" i="13" s="1"/>
  <c r="K63" i="13"/>
  <c r="M63" i="13" s="1"/>
  <c r="K65" i="13"/>
  <c r="M65" i="13" s="1"/>
  <c r="K67" i="13"/>
  <c r="M67" i="13" s="1"/>
  <c r="K69" i="13"/>
  <c r="M69" i="13" s="1"/>
  <c r="K71" i="13"/>
  <c r="M71" i="13" s="1"/>
  <c r="L72" i="13"/>
  <c r="K75" i="13"/>
  <c r="M75" i="13" s="1"/>
  <c r="N75" i="13" s="1"/>
  <c r="L76" i="13"/>
  <c r="K79" i="13"/>
  <c r="M79" i="13" s="1"/>
  <c r="L80" i="13"/>
  <c r="K83" i="13"/>
  <c r="M83" i="13" s="1"/>
  <c r="L84" i="13"/>
  <c r="K87" i="13"/>
  <c r="M87" i="13" s="1"/>
  <c r="L88" i="13"/>
  <c r="K91" i="13"/>
  <c r="M91" i="13" s="1"/>
  <c r="L92" i="13"/>
  <c r="K173" i="13"/>
  <c r="M173" i="13" s="1"/>
  <c r="K177" i="13"/>
  <c r="M177" i="13" s="1"/>
  <c r="K181" i="13"/>
  <c r="M181" i="13" s="1"/>
  <c r="K185" i="13"/>
  <c r="M185" i="13" s="1"/>
  <c r="N185" i="13" s="1"/>
  <c r="K189" i="13"/>
  <c r="M189" i="13" s="1"/>
  <c r="K193" i="13"/>
  <c r="M193" i="13" s="1"/>
  <c r="K197" i="13"/>
  <c r="M197" i="13" s="1"/>
  <c r="K201" i="13"/>
  <c r="K205" i="13"/>
  <c r="M205" i="13" s="1"/>
  <c r="K209" i="13"/>
  <c r="K213" i="13"/>
  <c r="M213" i="13" s="1"/>
  <c r="K217" i="13"/>
  <c r="M217" i="13" s="1"/>
  <c r="N217" i="13" s="1"/>
  <c r="K221" i="13"/>
  <c r="M221" i="13" s="1"/>
  <c r="K225" i="13"/>
  <c r="M225" i="13" s="1"/>
  <c r="K229" i="13"/>
  <c r="M229" i="13" s="1"/>
  <c r="K231" i="13"/>
  <c r="M231" i="13" s="1"/>
  <c r="N231" i="13" s="1"/>
  <c r="K233" i="13"/>
  <c r="M233" i="13" s="1"/>
  <c r="K235" i="13"/>
  <c r="M235" i="13" s="1"/>
  <c r="K237" i="13"/>
  <c r="M237" i="13" s="1"/>
  <c r="L96" i="13"/>
  <c r="L98" i="13"/>
  <c r="L100" i="13"/>
  <c r="L102" i="13"/>
  <c r="L104" i="13"/>
  <c r="L106" i="13"/>
  <c r="L108" i="13"/>
  <c r="L110" i="13"/>
  <c r="L112" i="13"/>
  <c r="L114" i="13"/>
  <c r="L116" i="13"/>
  <c r="L118" i="13"/>
  <c r="L120" i="13"/>
  <c r="L122" i="13"/>
  <c r="L124" i="13"/>
  <c r="L126" i="13"/>
  <c r="L128" i="13"/>
  <c r="L130" i="13"/>
  <c r="L132" i="13"/>
  <c r="L134" i="13"/>
  <c r="L136" i="13"/>
  <c r="L138" i="13"/>
  <c r="L140" i="13"/>
  <c r="L142" i="13"/>
  <c r="L144" i="13"/>
  <c r="L146" i="13"/>
  <c r="L148" i="13"/>
  <c r="L150" i="13"/>
  <c r="L152" i="13"/>
  <c r="L154" i="13"/>
  <c r="L156" i="13"/>
  <c r="L158" i="13"/>
  <c r="L160" i="13"/>
  <c r="L162" i="13"/>
  <c r="L164" i="13"/>
  <c r="L166" i="13"/>
  <c r="L168" i="13"/>
  <c r="L170" i="13"/>
  <c r="L172" i="13"/>
  <c r="K175" i="13"/>
  <c r="M175" i="13" s="1"/>
  <c r="K179" i="13"/>
  <c r="M179" i="13" s="1"/>
  <c r="K183" i="13"/>
  <c r="M183" i="13" s="1"/>
  <c r="K187" i="13"/>
  <c r="M187" i="13" s="1"/>
  <c r="K191" i="13"/>
  <c r="M191" i="13" s="1"/>
  <c r="K195" i="13"/>
  <c r="M195" i="13" s="1"/>
  <c r="K199" i="13"/>
  <c r="M199" i="13" s="1"/>
  <c r="K203" i="13"/>
  <c r="M203" i="13" s="1"/>
  <c r="K207" i="13"/>
  <c r="M207" i="13" s="1"/>
  <c r="K211" i="13"/>
  <c r="M211" i="13" s="1"/>
  <c r="K215" i="13"/>
  <c r="M215" i="13" s="1"/>
  <c r="K219" i="13"/>
  <c r="M219" i="13" s="1"/>
  <c r="K223" i="13"/>
  <c r="M223" i="13" s="1"/>
  <c r="K227" i="13"/>
  <c r="M227" i="13" s="1"/>
  <c r="K96" i="13"/>
  <c r="M96" i="13" s="1"/>
  <c r="K98" i="13"/>
  <c r="M98" i="13" s="1"/>
  <c r="K100" i="13"/>
  <c r="M100" i="13" s="1"/>
  <c r="K102" i="13"/>
  <c r="M102" i="13" s="1"/>
  <c r="K104" i="13"/>
  <c r="M104" i="13" s="1"/>
  <c r="K106" i="13"/>
  <c r="M106" i="13" s="1"/>
  <c r="K108" i="13"/>
  <c r="M108" i="13" s="1"/>
  <c r="K110" i="13"/>
  <c r="M110" i="13" s="1"/>
  <c r="K112" i="13"/>
  <c r="M112" i="13" s="1"/>
  <c r="K114" i="13"/>
  <c r="M114" i="13" s="1"/>
  <c r="K116" i="13"/>
  <c r="M116" i="13" s="1"/>
  <c r="K118" i="13"/>
  <c r="M118" i="13" s="1"/>
  <c r="K120" i="13"/>
  <c r="M120" i="13" s="1"/>
  <c r="K122" i="13"/>
  <c r="M122" i="13" s="1"/>
  <c r="K124" i="13"/>
  <c r="M124" i="13" s="1"/>
  <c r="K126" i="13"/>
  <c r="M126" i="13" s="1"/>
  <c r="K128" i="13"/>
  <c r="M128" i="13" s="1"/>
  <c r="K130" i="13"/>
  <c r="M130" i="13" s="1"/>
  <c r="K132" i="13"/>
  <c r="M132" i="13" s="1"/>
  <c r="K134" i="13"/>
  <c r="M134" i="13" s="1"/>
  <c r="K136" i="13"/>
  <c r="M136" i="13" s="1"/>
  <c r="K138" i="13"/>
  <c r="M138" i="13" s="1"/>
  <c r="K140" i="13"/>
  <c r="M140" i="13" s="1"/>
  <c r="K142" i="13"/>
  <c r="M142" i="13" s="1"/>
  <c r="K144" i="13"/>
  <c r="M144" i="13" s="1"/>
  <c r="K146" i="13"/>
  <c r="M146" i="13" s="1"/>
  <c r="K148" i="13"/>
  <c r="M148" i="13" s="1"/>
  <c r="K150" i="13"/>
  <c r="M150" i="13" s="1"/>
  <c r="K152" i="13"/>
  <c r="M152" i="13" s="1"/>
  <c r="K154" i="13"/>
  <c r="K156" i="13"/>
  <c r="M156" i="13" s="1"/>
  <c r="K158" i="13"/>
  <c r="M158" i="13" s="1"/>
  <c r="K160" i="13"/>
  <c r="M160" i="13" s="1"/>
  <c r="K162" i="13"/>
  <c r="M162" i="13" s="1"/>
  <c r="K164" i="13"/>
  <c r="M164" i="13" s="1"/>
  <c r="K166" i="13"/>
  <c r="M166" i="13" s="1"/>
  <c r="K168" i="13"/>
  <c r="K170" i="13"/>
  <c r="M170" i="13" s="1"/>
  <c r="K172" i="13"/>
  <c r="M172" i="13" s="1"/>
  <c r="L173" i="13"/>
  <c r="K176" i="13"/>
  <c r="M176" i="13" s="1"/>
  <c r="L177" i="13"/>
  <c r="K180" i="13"/>
  <c r="M180" i="13" s="1"/>
  <c r="L181" i="13"/>
  <c r="K184" i="13"/>
  <c r="M184" i="13" s="1"/>
  <c r="L185" i="13"/>
  <c r="K188" i="13"/>
  <c r="M188" i="13" s="1"/>
  <c r="L189" i="13"/>
  <c r="K192" i="13"/>
  <c r="M192" i="13" s="1"/>
  <c r="L193" i="13"/>
  <c r="K196" i="13"/>
  <c r="M196" i="13" s="1"/>
  <c r="L197" i="13"/>
  <c r="K200" i="13"/>
  <c r="M200" i="13" s="1"/>
  <c r="L201" i="13"/>
  <c r="K204" i="13"/>
  <c r="M204" i="13" s="1"/>
  <c r="N204" i="13" s="1"/>
  <c r="L205" i="13"/>
  <c r="K208" i="13"/>
  <c r="M208" i="13" s="1"/>
  <c r="L209" i="13"/>
  <c r="K212" i="13"/>
  <c r="M212" i="13" s="1"/>
  <c r="N212" i="13" s="1"/>
  <c r="L213" i="13"/>
  <c r="K216" i="13"/>
  <c r="M216" i="13" s="1"/>
  <c r="L217" i="13"/>
  <c r="K220" i="13"/>
  <c r="M220" i="13" s="1"/>
  <c r="L221" i="13"/>
  <c r="K224" i="13"/>
  <c r="M224" i="13" s="1"/>
  <c r="L225" i="13"/>
  <c r="K228" i="13"/>
  <c r="M228" i="13" s="1"/>
  <c r="L229" i="13"/>
  <c r="L231" i="13"/>
  <c r="L233" i="13"/>
  <c r="L235" i="13"/>
  <c r="L237" i="13"/>
  <c r="L239" i="13"/>
  <c r="K240" i="13"/>
  <c r="M240" i="13" s="1"/>
  <c r="L241" i="13"/>
  <c r="K242" i="13"/>
  <c r="M242" i="13" s="1"/>
  <c r="L243" i="13"/>
  <c r="K244" i="13"/>
  <c r="M244" i="13" s="1"/>
  <c r="L245" i="13"/>
  <c r="K246" i="13"/>
  <c r="M246" i="13" s="1"/>
  <c r="L247" i="13"/>
  <c r="K239" i="13"/>
  <c r="M239" i="13" s="1"/>
  <c r="K241" i="13"/>
  <c r="M241" i="13" s="1"/>
  <c r="K243" i="13"/>
  <c r="M243" i="13" s="1"/>
  <c r="K245" i="13"/>
  <c r="M245" i="13" s="1"/>
  <c r="K247" i="13"/>
  <c r="M247" i="13" s="1"/>
  <c r="N111" i="13" l="1"/>
  <c r="N200" i="13"/>
  <c r="N216" i="13"/>
  <c r="M154" i="13"/>
  <c r="M19" i="13"/>
  <c r="N188" i="13"/>
  <c r="N163" i="13"/>
  <c r="N96" i="13"/>
  <c r="N215" i="13"/>
  <c r="N119" i="13"/>
  <c r="N115" i="13"/>
  <c r="N205" i="13"/>
  <c r="M201" i="13"/>
  <c r="N201" i="13" s="1"/>
  <c r="M66" i="13"/>
  <c r="N66" i="13" s="1"/>
  <c r="M54" i="13"/>
  <c r="M42" i="13"/>
  <c r="N86" i="13"/>
  <c r="N85" i="13"/>
  <c r="N73" i="13"/>
  <c r="N53" i="13"/>
  <c r="N139" i="13"/>
  <c r="N151" i="13"/>
  <c r="N63" i="13"/>
  <c r="N187" i="13"/>
  <c r="N227" i="13"/>
  <c r="N76" i="13"/>
  <c r="N142" i="13"/>
  <c r="N93" i="13"/>
  <c r="N179" i="13"/>
  <c r="N126" i="13"/>
  <c r="N41" i="13"/>
  <c r="N175" i="13"/>
  <c r="N106" i="13"/>
  <c r="N64" i="13"/>
  <c r="N49" i="13"/>
  <c r="N20" i="13"/>
  <c r="M169" i="13"/>
  <c r="N169" i="13" s="1"/>
  <c r="M43" i="13"/>
  <c r="N43" i="13" s="1"/>
  <c r="N127" i="13"/>
  <c r="N225" i="13"/>
  <c r="N176" i="13"/>
  <c r="N88" i="13"/>
  <c r="N158" i="13"/>
  <c r="N109" i="13"/>
  <c r="N91" i="13"/>
  <c r="N186" i="13"/>
  <c r="N39" i="13"/>
  <c r="N207" i="13"/>
  <c r="N198" i="13"/>
  <c r="N173" i="13"/>
  <c r="N214" i="13"/>
  <c r="N104" i="13"/>
  <c r="N92" i="13"/>
  <c r="N47" i="13"/>
  <c r="N28" i="13"/>
  <c r="N192" i="13"/>
  <c r="N184" i="13"/>
  <c r="N100" i="13"/>
  <c r="M168" i="13"/>
  <c r="M155" i="13"/>
  <c r="N189" i="13"/>
  <c r="N238" i="13"/>
  <c r="N48" i="13"/>
  <c r="N107" i="13"/>
  <c r="N95" i="13"/>
  <c r="N177" i="13"/>
  <c r="N56" i="13"/>
  <c r="N108" i="13"/>
  <c r="N71" i="13"/>
  <c r="N19" i="13"/>
  <c r="N156" i="13"/>
  <c r="N132" i="13"/>
  <c r="N18" i="13"/>
  <c r="N82" i="13"/>
  <c r="N220" i="13"/>
  <c r="N130" i="13"/>
  <c r="N237" i="13"/>
  <c r="N196" i="13"/>
  <c r="N171" i="13"/>
  <c r="N58" i="13"/>
  <c r="N112" i="13"/>
  <c r="N90" i="13"/>
  <c r="N45" i="13"/>
  <c r="N26" i="13"/>
  <c r="N50" i="13"/>
  <c r="N164" i="13"/>
  <c r="N140" i="13"/>
  <c r="N42" i="13"/>
  <c r="N27" i="13"/>
  <c r="N191" i="13"/>
  <c r="N80" i="13"/>
  <c r="N235" i="13"/>
  <c r="N148" i="13"/>
  <c r="N124" i="13"/>
  <c r="N83" i="13"/>
  <c r="N24" i="13"/>
  <c r="N114" i="13"/>
  <c r="N62" i="13"/>
  <c r="N67" i="13"/>
  <c r="N125" i="13"/>
  <c r="N223" i="13"/>
  <c r="N240" i="13"/>
  <c r="N146" i="13"/>
  <c r="N128" i="13"/>
  <c r="N87" i="13"/>
  <c r="N118" i="13"/>
  <c r="N69" i="13"/>
  <c r="N21" i="13"/>
  <c r="N23" i="13"/>
  <c r="N98" i="13"/>
  <c r="N51" i="13"/>
  <c r="N22" i="13"/>
  <c r="N241" i="13"/>
  <c r="N133" i="13"/>
  <c r="N61" i="13"/>
  <c r="N197" i="13"/>
  <c r="N105" i="13"/>
  <c r="N160" i="13"/>
  <c r="N144" i="13"/>
  <c r="N138" i="13"/>
  <c r="N79" i="13"/>
  <c r="N246" i="13"/>
  <c r="N159" i="13"/>
  <c r="N155" i="13"/>
  <c r="N143" i="13"/>
  <c r="N29" i="13"/>
  <c r="N102" i="13"/>
  <c r="M37" i="14"/>
  <c r="N37" i="14" s="1"/>
  <c r="AG39" i="14"/>
  <c r="N239" i="13"/>
  <c r="N228" i="13"/>
  <c r="N245" i="13"/>
  <c r="N202" i="13"/>
  <c r="N170" i="13"/>
  <c r="N97" i="13"/>
  <c r="N166" i="13"/>
  <c r="N150" i="13"/>
  <c r="N134" i="13"/>
  <c r="N17" i="13"/>
  <c r="N226" i="13"/>
  <c r="N193" i="13"/>
  <c r="N46" i="13"/>
  <c r="N182" i="13"/>
  <c r="N167" i="13"/>
  <c r="N34" i="13"/>
  <c r="N35" i="13"/>
  <c r="N30" i="13"/>
  <c r="N25" i="13"/>
  <c r="M43" i="14"/>
  <c r="N43" i="14" s="1"/>
  <c r="N247" i="13"/>
  <c r="N234" i="13"/>
  <c r="N224" i="13"/>
  <c r="N232" i="13"/>
  <c r="N174" i="13"/>
  <c r="N131" i="13"/>
  <c r="N123" i="13"/>
  <c r="N206" i="13"/>
  <c r="N113" i="13"/>
  <c r="N70" i="13"/>
  <c r="N244" i="13"/>
  <c r="N242" i="13"/>
  <c r="M209" i="13"/>
  <c r="N209" i="13" s="1"/>
  <c r="N208" i="13"/>
  <c r="N101" i="13"/>
  <c r="N72" i="13"/>
  <c r="N154" i="13"/>
  <c r="N221" i="13"/>
  <c r="N147" i="13"/>
  <c r="N135" i="13"/>
  <c r="I33" i="13"/>
  <c r="N33" i="13"/>
  <c r="N116" i="13"/>
  <c r="N57" i="13"/>
  <c r="AC244" i="14"/>
  <c r="N243" i="13"/>
  <c r="N230" i="13"/>
  <c r="N222" i="13"/>
  <c r="N229" i="13"/>
  <c r="N211" i="13"/>
  <c r="N172" i="13"/>
  <c r="N129" i="13"/>
  <c r="N84" i="13"/>
  <c r="N78" i="13"/>
  <c r="N65" i="13"/>
  <c r="N213" i="13"/>
  <c r="N199" i="13"/>
  <c r="N195" i="13"/>
  <c r="N121" i="13"/>
  <c r="N117" i="13"/>
  <c r="N103" i="13"/>
  <c r="N99" i="13"/>
  <c r="N74" i="13"/>
  <c r="N181" i="13"/>
  <c r="N168" i="13"/>
  <c r="N162" i="13"/>
  <c r="N152" i="13"/>
  <c r="N136" i="13"/>
  <c r="N81" i="13"/>
  <c r="N77" i="13"/>
  <c r="N233" i="13"/>
  <c r="N219" i="13"/>
  <c r="N203" i="13"/>
  <c r="N190" i="13"/>
  <c r="N180" i="13"/>
  <c r="N165" i="13"/>
  <c r="N161" i="13"/>
  <c r="N157" i="13"/>
  <c r="N153" i="13"/>
  <c r="N149" i="13"/>
  <c r="N145" i="13"/>
  <c r="N141" i="13"/>
  <c r="N137" i="13"/>
  <c r="N31" i="13"/>
  <c r="N122" i="13"/>
  <c r="N110" i="13"/>
  <c r="N94" i="13"/>
  <c r="N36" i="13"/>
  <c r="N37" i="13"/>
  <c r="N54" i="13"/>
  <c r="N59" i="13"/>
  <c r="N55" i="13"/>
  <c r="N40" i="13"/>
  <c r="N32" i="13"/>
  <c r="N120" i="13"/>
  <c r="M195" i="14"/>
  <c r="N195" i="14" s="1"/>
  <c r="AE65" i="14" s="1"/>
  <c r="AE244" i="14" s="1"/>
  <c r="M61" i="14"/>
  <c r="N61" i="14" s="1"/>
  <c r="M57" i="14"/>
  <c r="N57" i="14" s="1"/>
  <c r="M45" i="14"/>
  <c r="N45" i="14" s="1"/>
  <c r="M41" i="14"/>
  <c r="N41" i="14" s="1"/>
  <c r="M67" i="14"/>
  <c r="N67" i="14" s="1"/>
  <c r="M51" i="14"/>
  <c r="N51" i="14" s="1"/>
  <c r="M35" i="14"/>
  <c r="N35" i="14" s="1"/>
  <c r="M23" i="14"/>
  <c r="N23" i="14" s="1"/>
  <c r="AB6" i="14"/>
  <c r="M29" i="14"/>
  <c r="N29" i="14" s="1"/>
  <c r="M14" i="14"/>
  <c r="N14" i="14" s="1"/>
  <c r="AB64" i="14"/>
  <c r="AB60" i="14"/>
  <c r="AB48" i="14"/>
  <c r="AB44" i="14"/>
  <c r="AB32" i="14"/>
  <c r="AB28" i="14"/>
  <c r="AB20" i="14"/>
  <c r="AB17" i="14"/>
  <c r="AB13" i="14"/>
  <c r="AB66" i="14"/>
  <c r="AB58" i="14"/>
  <c r="AB50" i="14"/>
  <c r="AB42" i="14"/>
  <c r="AB34" i="14"/>
  <c r="AB27" i="14"/>
  <c r="AB26" i="14"/>
  <c r="AB18" i="14"/>
  <c r="AB11" i="14"/>
  <c r="AB4" i="14"/>
  <c r="AB29" i="14"/>
  <c r="AB21" i="14"/>
  <c r="AB8" i="14"/>
  <c r="AB3" i="14"/>
  <c r="F3" i="14"/>
  <c r="F234" i="14" s="1"/>
  <c r="U3" i="14"/>
  <c r="AB56" i="14"/>
  <c r="AB52" i="14"/>
  <c r="AB40" i="14"/>
  <c r="AB36" i="14"/>
  <c r="AB24" i="14"/>
  <c r="AB15" i="14"/>
  <c r="AB9" i="14"/>
  <c r="AB62" i="14"/>
  <c r="AB54" i="14"/>
  <c r="AB46" i="14"/>
  <c r="AB38" i="14"/>
  <c r="AB30" i="14"/>
  <c r="AB22" i="14"/>
  <c r="AB16" i="14"/>
  <c r="AB10" i="14"/>
  <c r="AB7" i="14"/>
  <c r="AB5" i="14"/>
  <c r="AB25" i="14"/>
  <c r="AB12" i="14"/>
  <c r="M234" i="14" l="1"/>
  <c r="N3" i="14"/>
  <c r="N234" i="14" l="1"/>
  <c r="M244" i="14"/>
</calcChain>
</file>

<file path=xl/comments1.xml><?xml version="1.0" encoding="utf-8"?>
<comments xmlns="http://schemas.openxmlformats.org/spreadsheetml/2006/main">
  <authors>
    <author>admin</author>
  </authors>
  <commentList>
    <comment ref="H3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(1288-1246)=42
42/2=21
</t>
        </r>
      </text>
    </comment>
    <comment ref="G17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so thuc te:774, no lai 3
 khoi
</t>
        </r>
      </text>
    </comment>
    <comment ref="H17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so thuc te:774, no lai 3
 khoi
</t>
        </r>
      </text>
    </comment>
    <comment ref="A226" authorId="0">
      <text>
        <r>
          <rPr>
            <b/>
            <sz val="9"/>
            <color indexed="81"/>
            <rFont val="Tahoma"/>
            <family val="2"/>
          </rPr>
          <t>923 là đồng hồ của 926</t>
        </r>
      </text>
    </comment>
    <comment ref="A227" authorId="0">
      <text>
        <r>
          <rPr>
            <b/>
            <sz val="9"/>
            <color indexed="81"/>
            <rFont val="Tahoma"/>
            <family val="2"/>
          </rPr>
          <t xml:space="preserve">924 là đồng hồ của 923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8" authorId="0">
      <text>
        <r>
          <rPr>
            <b/>
            <sz val="9"/>
            <color indexed="81"/>
            <rFont val="Tahoma"/>
            <family val="2"/>
          </rPr>
          <t xml:space="preserve">926 là đồng hồ của 925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3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no 6 khoi vi thang t6 ghi phong doan bi lo.</t>
        </r>
      </text>
    </comment>
    <comment ref="H23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no 6 khoi vi thang t6 ghi phong doan bi lo.</t>
        </r>
      </text>
    </comment>
    <comment ref="G23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 no 2 khoi
</t>
        </r>
      </text>
    </comment>
    <comment ref="H23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 no 2 khoi
</t>
        </r>
      </text>
    </comment>
    <comment ref="A247" authorId="0">
      <text>
        <r>
          <rPr>
            <b/>
            <sz val="9"/>
            <color indexed="81"/>
            <rFont val="Tahoma"/>
            <family val="2"/>
          </rPr>
          <t xml:space="preserve">925 là đồng hồ của 924
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17" authorId="0">
      <text>
        <r>
          <rPr>
            <b/>
            <sz val="9"/>
            <color indexed="81"/>
            <rFont val="Tahoma"/>
            <family val="2"/>
          </rPr>
          <t>923 là đồng hồ của 926</t>
        </r>
      </text>
    </comment>
    <comment ref="AF18" authorId="0">
      <text>
        <r>
          <rPr>
            <b/>
            <sz val="9"/>
            <color indexed="81"/>
            <rFont val="Tahoma"/>
            <family val="2"/>
          </rPr>
          <t xml:space="preserve">924 là đồng hồ của 923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(1288-1246)=42
42/2=21
</t>
        </r>
      </text>
    </comment>
    <comment ref="AF19" authorId="0">
      <text>
        <r>
          <rPr>
            <b/>
            <sz val="9"/>
            <color indexed="81"/>
            <rFont val="Tahoma"/>
            <family val="2"/>
          </rPr>
          <t xml:space="preserve">926 là đồng hồ của 925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38" authorId="0">
      <text>
        <r>
          <rPr>
            <b/>
            <sz val="9"/>
            <color indexed="81"/>
            <rFont val="Tahoma"/>
            <family val="2"/>
          </rPr>
          <t xml:space="preserve">925 là đồng hồ của 924
</t>
        </r>
      </text>
    </comment>
    <comment ref="G16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so thuc te:774, no lai 3
 khoi
</t>
        </r>
      </text>
    </comment>
    <comment ref="H16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so thuc te:774, no lai 3
 khoi
</t>
        </r>
      </text>
    </comment>
    <comment ref="A212" authorId="0">
      <text>
        <r>
          <rPr>
            <b/>
            <sz val="9"/>
            <color indexed="81"/>
            <rFont val="Tahoma"/>
            <family val="2"/>
          </rPr>
          <t>923 là đồng hồ của 926</t>
        </r>
      </text>
    </comment>
    <comment ref="A213" authorId="0">
      <text>
        <r>
          <rPr>
            <b/>
            <sz val="9"/>
            <color indexed="81"/>
            <rFont val="Tahoma"/>
            <family val="2"/>
          </rPr>
          <t xml:space="preserve">924 là đồng hồ của 923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14" authorId="0">
      <text>
        <r>
          <rPr>
            <b/>
            <sz val="9"/>
            <color indexed="81"/>
            <rFont val="Tahoma"/>
            <family val="2"/>
          </rPr>
          <t xml:space="preserve">926 là đồng hồ của 925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no 6 khoi vi thang t6 ghi phong doan bi lo.</t>
        </r>
      </text>
    </comment>
    <comment ref="H22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no 6 khoi vi thang t6 ghi phong doan bi lo.</t>
        </r>
      </text>
    </comment>
    <comment ref="G22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 no 2 khoi
</t>
        </r>
      </text>
    </comment>
    <comment ref="H22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bi no 2 khoi
</t>
        </r>
      </text>
    </comment>
    <comment ref="A233" authorId="0">
      <text>
        <r>
          <rPr>
            <b/>
            <sz val="9"/>
            <color indexed="81"/>
            <rFont val="Tahoma"/>
            <family val="2"/>
          </rPr>
          <t xml:space="preserve">925 là đồng hồ của 924
</t>
        </r>
      </text>
    </comment>
  </commentList>
</comments>
</file>

<file path=xl/sharedStrings.xml><?xml version="1.0" encoding="utf-8"?>
<sst xmlns="http://schemas.openxmlformats.org/spreadsheetml/2006/main" count="56" uniqueCount="40">
  <si>
    <t>TRƯỜNG ĐẠI HỌC SƯ PHẠM KỸ THUẬT TP. HCM</t>
  </si>
  <si>
    <r>
      <t>BAN Q</t>
    </r>
    <r>
      <rPr>
        <b/>
        <u/>
        <sz val="13"/>
        <color indexed="8"/>
        <rFont val="Times New Roman"/>
        <family val="1"/>
      </rPr>
      <t>UẢN LÝ KÝ T</t>
    </r>
    <r>
      <rPr>
        <b/>
        <sz val="13"/>
        <color indexed="8"/>
        <rFont val="Times New Roman"/>
        <family val="1"/>
      </rPr>
      <t>ÚC XÁ</t>
    </r>
  </si>
  <si>
    <t xml:space="preserve">  DANH SÁCH NỘP TIỀN ĐIỆN NƯỚC SINH HOẠT  KHU D</t>
  </si>
  <si>
    <t>( CƠ SỞ II )</t>
  </si>
  <si>
    <t>Giá tiền điện sinh hoạt</t>
  </si>
  <si>
    <r>
      <t>Giá tiền nước sinh hoạt trong định mức: 4m</t>
    </r>
    <r>
      <rPr>
        <vertAlign val="superscript"/>
        <sz val="13"/>
        <color indexed="8"/>
        <rFont val="Times New Roman"/>
        <family val="1"/>
      </rPr>
      <t>3</t>
    </r>
    <r>
      <rPr>
        <sz val="13"/>
        <color indexed="8"/>
        <rFont val="Times New Roman"/>
        <family val="1"/>
      </rPr>
      <t>/người/tháng x 6.000</t>
    </r>
    <r>
      <rPr>
        <vertAlign val="superscript"/>
        <sz val="13"/>
        <color indexed="8"/>
        <rFont val="Times New Roman"/>
        <family val="1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</si>
  <si>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</rPr>
      <t>đ</t>
    </r>
    <r>
      <rPr>
        <sz val="13"/>
        <color indexed="8"/>
        <rFont val="Times New Roman"/>
        <family val="1"/>
      </rPr>
      <t>/m</t>
    </r>
    <r>
      <rPr>
        <vertAlign val="superscript"/>
        <sz val="13"/>
        <color indexed="8"/>
        <rFont val="Times New Roman"/>
        <family val="1"/>
      </rPr>
      <t>3</t>
    </r>
  </si>
  <si>
    <t>Phòng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</si>
  <si>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</si>
  <si>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</si>
  <si>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</si>
  <si>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</si>
  <si>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</si>
  <si>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</si>
  <si>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</si>
  <si>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</si>
  <si>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</si>
  <si>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</si>
  <si>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</si>
  <si>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</si>
  <si>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</si>
  <si>
    <t>TỔNG CỘNG</t>
  </si>
  <si>
    <t>Người thu tiền</t>
  </si>
  <si>
    <t>Ký tên</t>
  </si>
  <si>
    <r>
      <rPr>
        <b/>
        <sz val="13"/>
        <color indexed="8"/>
        <rFont val="Times New Roman"/>
        <family val="1"/>
      </rPr>
      <t>Đối với phòng 04 SV</t>
    </r>
    <r>
      <rPr>
        <sz val="13"/>
        <color indexed="8"/>
        <rFont val="Times New Roman"/>
        <family val="1"/>
      </rPr>
      <t xml:space="preserve">   :  0 - 50 kWh ---- giá 1.484/Kwh</t>
    </r>
  </si>
  <si>
    <t xml:space="preserve">                                        :  51 - 100 kWh ---- giá 1.533/ Kwh</t>
  </si>
  <si>
    <t>101 -200kWh------ 1.786 Kwh</t>
  </si>
  <si>
    <t>201 - 300kWh------2.242 Kwh</t>
  </si>
  <si>
    <r>
      <rPr>
        <b/>
        <sz val="13"/>
        <color indexed="8"/>
        <rFont val="Times New Roman"/>
        <family val="1"/>
      </rPr>
      <t xml:space="preserve">Đối với phòng 08 SV  </t>
    </r>
    <r>
      <rPr>
        <sz val="13"/>
        <color indexed="8"/>
        <rFont val="Times New Roman"/>
        <family val="1"/>
      </rPr>
      <t xml:space="preserve"> :  0 - 100 kWh ---- giá 1.484/ Kwh</t>
    </r>
  </si>
  <si>
    <t xml:space="preserve">                                       :  101 - 200 kWh ---- giá 1.533/ Kwh</t>
  </si>
  <si>
    <t>201 -400kWh------ 1.786 Kwh</t>
  </si>
  <si>
    <t>401 - 600kWh------2.242 Kwh</t>
  </si>
  <si>
    <t xml:space="preserve">  TL. Phòng Quản Trị Cơ Sở Vật Chất</t>
  </si>
  <si>
    <t>`</t>
  </si>
  <si>
    <t>Trưởng đơn vị</t>
  </si>
  <si>
    <t>Tháng: 10 năm 2015</t>
  </si>
  <si>
    <t xml:space="preserve">            Bằng chữ: Tám mươi mốt triệu hai trăm sáu mươi sáu ngàn đồng chẵn.</t>
  </si>
  <si>
    <t>Tp.Hồ Chí Minh, ngày 31 tháng 10  năm 2015</t>
  </si>
  <si>
    <t>Tiền</t>
  </si>
  <si>
    <t xml:space="preserve">Phòng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</si>
</sst>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vertAlign val="superscript"/>
      <sz val="13"/>
      <color indexed="8"/>
      <name val="Times New Roman"/>
      <family val="1"/>
    </font>
    <font>
      <b/>
      <u/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i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31">
    <xf numFmtId="0" fontId="0" fillId="0" borderId="0" xfId="0"/>
    <xf numFmtId="3" fontId="9" fillId="2" borderId="0" xfId="0" applyNumberFormat="1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9" fillId="2" borderId="0" xfId="0" applyFont="1" applyFill="1"/>
    <xf numFmtId="3" fontId="8" fillId="2" borderId="0" xfId="0" applyNumberFormat="1" applyFont="1" applyFill="1" applyBorder="1" applyAlignment="1"/>
    <xf numFmtId="3" fontId="9" fillId="2" borderId="0" xfId="0" applyNumberFormat="1" applyFont="1" applyFill="1" applyBorder="1"/>
    <xf numFmtId="0" fontId="9" fillId="2" borderId="0" xfId="0" applyFont="1" applyFill="1" applyAlignment="1">
      <alignment horizontal="center"/>
    </xf>
    <xf numFmtId="3" fontId="9" fillId="2" borderId="0" xfId="0" applyNumberFormat="1" applyFont="1" applyFill="1"/>
    <xf numFmtId="0" fontId="8" fillId="2" borderId="0" xfId="0" applyFont="1" applyFill="1"/>
    <xf numFmtId="0" fontId="4" fillId="2" borderId="0" xfId="0" applyFont="1" applyFill="1" applyBorder="1" applyAlignment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13" fillId="0" borderId="0" xfId="0" applyFont="1" applyFill="1"/>
    <xf numFmtId="0" fontId="9" fillId="3" borderId="0" xfId="0" applyFont="1" applyFill="1"/>
    <xf numFmtId="0" fontId="9" fillId="4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/>
    </xf>
    <xf numFmtId="0" fontId="12" fillId="2" borderId="0" xfId="0" applyFont="1" applyFill="1" applyBorder="1" applyAlignment="1"/>
    <xf numFmtId="0" fontId="13" fillId="2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/>
    </xf>
    <xf numFmtId="0" fontId="18" fillId="0" borderId="2" xfId="0" applyFont="1" applyFill="1" applyBorder="1"/>
    <xf numFmtId="0" fontId="18" fillId="0" borderId="0" xfId="0" applyFont="1" applyFill="1" applyBorder="1"/>
    <xf numFmtId="0" fontId="18" fillId="2" borderId="0" xfId="0" applyFont="1" applyFill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/>
    <xf numFmtId="0" fontId="16" fillId="2" borderId="1" xfId="0" applyFont="1" applyFill="1" applyBorder="1" applyAlignment="1">
      <alignment vertical="center" wrapText="1"/>
    </xf>
    <xf numFmtId="3" fontId="16" fillId="2" borderId="1" xfId="2" applyNumberFormat="1" applyFont="1" applyFill="1" applyBorder="1"/>
    <xf numFmtId="3" fontId="16" fillId="2" borderId="1" xfId="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/>
    <xf numFmtId="0" fontId="16" fillId="2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4" borderId="0" xfId="0" applyFont="1" applyFill="1"/>
    <xf numFmtId="14" fontId="1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9" fillId="0" borderId="1" xfId="0" applyFont="1" applyFill="1" applyBorder="1"/>
    <xf numFmtId="3" fontId="17" fillId="2" borderId="1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0" fontId="18" fillId="0" borderId="0" xfId="0" applyFont="1" applyFill="1"/>
    <xf numFmtId="0" fontId="18" fillId="3" borderId="0" xfId="0" applyFont="1" applyFill="1"/>
    <xf numFmtId="0" fontId="18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" fontId="16" fillId="2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 vertical="center" wrapText="1"/>
    </xf>
    <xf numFmtId="3" fontId="16" fillId="2" borderId="0" xfId="0" applyNumberFormat="1" applyFont="1" applyFill="1" applyBorder="1" applyAlignment="1">
      <alignment horizontal="center" vertical="center"/>
    </xf>
    <xf numFmtId="3" fontId="18" fillId="0" borderId="2" xfId="0" applyNumberFormat="1" applyFont="1" applyFill="1" applyBorder="1"/>
    <xf numFmtId="0" fontId="16" fillId="0" borderId="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3" fontId="18" fillId="2" borderId="0" xfId="0" applyNumberFormat="1" applyFont="1" applyFill="1"/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0" borderId="0" xfId="0" applyFont="1" applyFill="1" applyBorder="1" applyAlignment="1"/>
    <xf numFmtId="0" fontId="16" fillId="2" borderId="0" xfId="0" applyFont="1" applyFill="1" applyAlignment="1"/>
    <xf numFmtId="0" fontId="16" fillId="2" borderId="0" xfId="0" applyFont="1" applyFill="1" applyAlignment="1">
      <alignment vertical="center"/>
    </xf>
    <xf numFmtId="0" fontId="16" fillId="0" borderId="0" xfId="0" applyFont="1" applyFill="1" applyAlignment="1"/>
    <xf numFmtId="0" fontId="17" fillId="0" borderId="0" xfId="0" applyFont="1" applyFill="1" applyAlignment="1"/>
    <xf numFmtId="3" fontId="16" fillId="2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6" fillId="2" borderId="0" xfId="0" applyFont="1" applyFill="1"/>
    <xf numFmtId="3" fontId="18" fillId="0" borderId="0" xfId="0" applyNumberFormat="1" applyFont="1" applyFill="1" applyBorder="1"/>
    <xf numFmtId="0" fontId="16" fillId="0" borderId="0" xfId="0" applyFont="1" applyFill="1" applyBorder="1"/>
    <xf numFmtId="3" fontId="16" fillId="0" borderId="0" xfId="0" applyNumberFormat="1" applyFont="1" applyFill="1" applyBorder="1"/>
    <xf numFmtId="0" fontId="17" fillId="0" borderId="0" xfId="0" applyFont="1" applyFill="1" applyBorder="1"/>
    <xf numFmtId="3" fontId="16" fillId="0" borderId="1" xfId="0" applyNumberFormat="1" applyFont="1" applyFill="1" applyBorder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9" fillId="2" borderId="0" xfId="0" applyFont="1" applyFill="1" applyBorder="1" applyAlignment="1"/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Protection="1">
      <protection hidden="1"/>
    </xf>
    <xf numFmtId="0" fontId="8" fillId="2" borderId="1" xfId="0" applyFont="1" applyFill="1" applyBorder="1" applyAlignment="1" applyProtection="1">
      <alignment vertical="center" wrapText="1"/>
      <protection hidden="1"/>
    </xf>
    <xf numFmtId="3" fontId="8" fillId="2" borderId="1" xfId="2" applyNumberFormat="1" applyFont="1" applyFill="1" applyBorder="1" applyProtection="1">
      <protection hidden="1"/>
    </xf>
    <xf numFmtId="3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8" fillId="2" borderId="1" xfId="0" applyNumberFormat="1" applyFont="1" applyFill="1" applyBorder="1" applyAlignment="1" applyProtection="1">
      <alignment horizontal="right" vertical="center" wrapText="1"/>
      <protection hidden="1"/>
    </xf>
    <xf numFmtId="3" fontId="12" fillId="2" borderId="1" xfId="2" applyNumberFormat="1" applyFont="1" applyFill="1" applyBorder="1" applyProtection="1"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Protection="1">
      <protection hidden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49"/>
  <sheetViews>
    <sheetView tabSelected="1" topLeftCell="A42" workbookViewId="0">
      <selection activeCell="O11" sqref="O11"/>
    </sheetView>
  </sheetViews>
  <sheetFormatPr defaultColWidth="11.7109375" defaultRowHeight="5.65" customHeight="1" x14ac:dyDescent="0.25"/>
  <cols>
    <col min="1" max="1" width="6.7109375" style="13" customWidth="1"/>
    <col min="2" max="2" width="6.42578125" style="5" customWidth="1"/>
    <col min="3" max="3" width="7.42578125" style="5" customWidth="1"/>
    <col min="4" max="4" width="8.5703125" style="10" customWidth="1"/>
    <col min="5" max="5" width="13.28515625" style="5" customWidth="1"/>
    <col min="6" max="6" width="12.85546875" style="5" customWidth="1"/>
    <col min="7" max="7" width="6.7109375" style="5" customWidth="1"/>
    <col min="8" max="8" width="7.28515625" style="5" customWidth="1"/>
    <col min="9" max="9" width="7.140625" style="5" customWidth="1"/>
    <col min="10" max="10" width="10.7109375" style="5" customWidth="1"/>
    <col min="11" max="12" width="6.42578125" style="5" customWidth="1"/>
    <col min="13" max="13" width="12.85546875" style="13" customWidth="1"/>
    <col min="14" max="14" width="13.28515625" style="14" customWidth="1"/>
    <col min="15" max="15" width="12.7109375" style="26" bestFit="1" customWidth="1"/>
    <col min="16" max="35" width="11.7109375" style="24"/>
    <col min="36" max="236" width="11.7109375" style="5"/>
    <col min="237" max="237" width="6.7109375" style="5" customWidth="1"/>
    <col min="238" max="238" width="7" style="5" customWidth="1"/>
    <col min="239" max="239" width="7.5703125" style="5" customWidth="1"/>
    <col min="240" max="240" width="8" style="5" customWidth="1"/>
    <col min="241" max="241" width="0" style="5" hidden="1" customWidth="1"/>
    <col min="242" max="242" width="13.42578125" style="5" customWidth="1"/>
    <col min="243" max="243" width="7.5703125" style="5" customWidth="1"/>
    <col min="244" max="244" width="7.42578125" style="5" customWidth="1"/>
    <col min="245" max="245" width="0" style="5" hidden="1" customWidth="1"/>
    <col min="246" max="246" width="7" style="5" customWidth="1"/>
    <col min="247" max="247" width="6.85546875" style="5" customWidth="1"/>
    <col min="248" max="248" width="6.140625" style="5" customWidth="1"/>
    <col min="249" max="249" width="13.28515625" style="5" customWidth="1"/>
    <col min="250" max="250" width="14.42578125" style="5" customWidth="1"/>
    <col min="251" max="251" width="16" style="5" customWidth="1"/>
    <col min="252" max="252" width="18.7109375" style="5" customWidth="1"/>
    <col min="253" max="253" width="13" style="5" bestFit="1" customWidth="1"/>
    <col min="254" max="492" width="11.7109375" style="5"/>
    <col min="493" max="493" width="6.7109375" style="5" customWidth="1"/>
    <col min="494" max="494" width="7" style="5" customWidth="1"/>
    <col min="495" max="495" width="7.5703125" style="5" customWidth="1"/>
    <col min="496" max="496" width="8" style="5" customWidth="1"/>
    <col min="497" max="497" width="0" style="5" hidden="1" customWidth="1"/>
    <col min="498" max="498" width="13.42578125" style="5" customWidth="1"/>
    <col min="499" max="499" width="7.5703125" style="5" customWidth="1"/>
    <col min="500" max="500" width="7.42578125" style="5" customWidth="1"/>
    <col min="501" max="501" width="0" style="5" hidden="1" customWidth="1"/>
    <col min="502" max="502" width="7" style="5" customWidth="1"/>
    <col min="503" max="503" width="6.85546875" style="5" customWidth="1"/>
    <col min="504" max="504" width="6.140625" style="5" customWidth="1"/>
    <col min="505" max="505" width="13.28515625" style="5" customWidth="1"/>
    <col min="506" max="506" width="14.42578125" style="5" customWidth="1"/>
    <col min="507" max="507" width="16" style="5" customWidth="1"/>
    <col min="508" max="508" width="18.7109375" style="5" customWidth="1"/>
    <col min="509" max="509" width="13" style="5" bestFit="1" customWidth="1"/>
    <col min="510" max="748" width="11.7109375" style="5"/>
    <col min="749" max="749" width="6.7109375" style="5" customWidth="1"/>
    <col min="750" max="750" width="7" style="5" customWidth="1"/>
    <col min="751" max="751" width="7.5703125" style="5" customWidth="1"/>
    <col min="752" max="752" width="8" style="5" customWidth="1"/>
    <col min="753" max="753" width="0" style="5" hidden="1" customWidth="1"/>
    <col min="754" max="754" width="13.42578125" style="5" customWidth="1"/>
    <col min="755" max="755" width="7.5703125" style="5" customWidth="1"/>
    <col min="756" max="756" width="7.42578125" style="5" customWidth="1"/>
    <col min="757" max="757" width="0" style="5" hidden="1" customWidth="1"/>
    <col min="758" max="758" width="7" style="5" customWidth="1"/>
    <col min="759" max="759" width="6.85546875" style="5" customWidth="1"/>
    <col min="760" max="760" width="6.140625" style="5" customWidth="1"/>
    <col min="761" max="761" width="13.28515625" style="5" customWidth="1"/>
    <col min="762" max="762" width="14.42578125" style="5" customWidth="1"/>
    <col min="763" max="763" width="16" style="5" customWidth="1"/>
    <col min="764" max="764" width="18.7109375" style="5" customWidth="1"/>
    <col min="765" max="765" width="13" style="5" bestFit="1" customWidth="1"/>
    <col min="766" max="1004" width="11.7109375" style="5"/>
    <col min="1005" max="1005" width="6.7109375" style="5" customWidth="1"/>
    <col min="1006" max="1006" width="7" style="5" customWidth="1"/>
    <col min="1007" max="1007" width="7.5703125" style="5" customWidth="1"/>
    <col min="1008" max="1008" width="8" style="5" customWidth="1"/>
    <col min="1009" max="1009" width="0" style="5" hidden="1" customWidth="1"/>
    <col min="1010" max="1010" width="13.42578125" style="5" customWidth="1"/>
    <col min="1011" max="1011" width="7.5703125" style="5" customWidth="1"/>
    <col min="1012" max="1012" width="7.42578125" style="5" customWidth="1"/>
    <col min="1013" max="1013" width="0" style="5" hidden="1" customWidth="1"/>
    <col min="1014" max="1014" width="7" style="5" customWidth="1"/>
    <col min="1015" max="1015" width="6.85546875" style="5" customWidth="1"/>
    <col min="1016" max="1016" width="6.140625" style="5" customWidth="1"/>
    <col min="1017" max="1017" width="13.28515625" style="5" customWidth="1"/>
    <col min="1018" max="1018" width="14.42578125" style="5" customWidth="1"/>
    <col min="1019" max="1019" width="16" style="5" customWidth="1"/>
    <col min="1020" max="1020" width="18.7109375" style="5" customWidth="1"/>
    <col min="1021" max="1021" width="13" style="5" bestFit="1" customWidth="1"/>
    <col min="1022" max="1260" width="11.7109375" style="5"/>
    <col min="1261" max="1261" width="6.7109375" style="5" customWidth="1"/>
    <col min="1262" max="1262" width="7" style="5" customWidth="1"/>
    <col min="1263" max="1263" width="7.5703125" style="5" customWidth="1"/>
    <col min="1264" max="1264" width="8" style="5" customWidth="1"/>
    <col min="1265" max="1265" width="0" style="5" hidden="1" customWidth="1"/>
    <col min="1266" max="1266" width="13.42578125" style="5" customWidth="1"/>
    <col min="1267" max="1267" width="7.5703125" style="5" customWidth="1"/>
    <col min="1268" max="1268" width="7.42578125" style="5" customWidth="1"/>
    <col min="1269" max="1269" width="0" style="5" hidden="1" customWidth="1"/>
    <col min="1270" max="1270" width="7" style="5" customWidth="1"/>
    <col min="1271" max="1271" width="6.85546875" style="5" customWidth="1"/>
    <col min="1272" max="1272" width="6.140625" style="5" customWidth="1"/>
    <col min="1273" max="1273" width="13.28515625" style="5" customWidth="1"/>
    <col min="1274" max="1274" width="14.42578125" style="5" customWidth="1"/>
    <col min="1275" max="1275" width="16" style="5" customWidth="1"/>
    <col min="1276" max="1276" width="18.7109375" style="5" customWidth="1"/>
    <col min="1277" max="1277" width="13" style="5" bestFit="1" customWidth="1"/>
    <col min="1278" max="1516" width="11.7109375" style="5"/>
    <col min="1517" max="1517" width="6.7109375" style="5" customWidth="1"/>
    <col min="1518" max="1518" width="7" style="5" customWidth="1"/>
    <col min="1519" max="1519" width="7.5703125" style="5" customWidth="1"/>
    <col min="1520" max="1520" width="8" style="5" customWidth="1"/>
    <col min="1521" max="1521" width="0" style="5" hidden="1" customWidth="1"/>
    <col min="1522" max="1522" width="13.42578125" style="5" customWidth="1"/>
    <col min="1523" max="1523" width="7.5703125" style="5" customWidth="1"/>
    <col min="1524" max="1524" width="7.42578125" style="5" customWidth="1"/>
    <col min="1525" max="1525" width="0" style="5" hidden="1" customWidth="1"/>
    <col min="1526" max="1526" width="7" style="5" customWidth="1"/>
    <col min="1527" max="1527" width="6.85546875" style="5" customWidth="1"/>
    <col min="1528" max="1528" width="6.140625" style="5" customWidth="1"/>
    <col min="1529" max="1529" width="13.28515625" style="5" customWidth="1"/>
    <col min="1530" max="1530" width="14.42578125" style="5" customWidth="1"/>
    <col min="1531" max="1531" width="16" style="5" customWidth="1"/>
    <col min="1532" max="1532" width="18.7109375" style="5" customWidth="1"/>
    <col min="1533" max="1533" width="13" style="5" bestFit="1" customWidth="1"/>
    <col min="1534" max="1772" width="11.7109375" style="5"/>
    <col min="1773" max="1773" width="6.7109375" style="5" customWidth="1"/>
    <col min="1774" max="1774" width="7" style="5" customWidth="1"/>
    <col min="1775" max="1775" width="7.5703125" style="5" customWidth="1"/>
    <col min="1776" max="1776" width="8" style="5" customWidth="1"/>
    <col min="1777" max="1777" width="0" style="5" hidden="1" customWidth="1"/>
    <col min="1778" max="1778" width="13.42578125" style="5" customWidth="1"/>
    <col min="1779" max="1779" width="7.5703125" style="5" customWidth="1"/>
    <col min="1780" max="1780" width="7.42578125" style="5" customWidth="1"/>
    <col min="1781" max="1781" width="0" style="5" hidden="1" customWidth="1"/>
    <col min="1782" max="1782" width="7" style="5" customWidth="1"/>
    <col min="1783" max="1783" width="6.85546875" style="5" customWidth="1"/>
    <col min="1784" max="1784" width="6.140625" style="5" customWidth="1"/>
    <col min="1785" max="1785" width="13.28515625" style="5" customWidth="1"/>
    <col min="1786" max="1786" width="14.42578125" style="5" customWidth="1"/>
    <col min="1787" max="1787" width="16" style="5" customWidth="1"/>
    <col min="1788" max="1788" width="18.7109375" style="5" customWidth="1"/>
    <col min="1789" max="1789" width="13" style="5" bestFit="1" customWidth="1"/>
    <col min="1790" max="2028" width="11.7109375" style="5"/>
    <col min="2029" max="2029" width="6.7109375" style="5" customWidth="1"/>
    <col min="2030" max="2030" width="7" style="5" customWidth="1"/>
    <col min="2031" max="2031" width="7.5703125" style="5" customWidth="1"/>
    <col min="2032" max="2032" width="8" style="5" customWidth="1"/>
    <col min="2033" max="2033" width="0" style="5" hidden="1" customWidth="1"/>
    <col min="2034" max="2034" width="13.42578125" style="5" customWidth="1"/>
    <col min="2035" max="2035" width="7.5703125" style="5" customWidth="1"/>
    <col min="2036" max="2036" width="7.42578125" style="5" customWidth="1"/>
    <col min="2037" max="2037" width="0" style="5" hidden="1" customWidth="1"/>
    <col min="2038" max="2038" width="7" style="5" customWidth="1"/>
    <col min="2039" max="2039" width="6.85546875" style="5" customWidth="1"/>
    <col min="2040" max="2040" width="6.140625" style="5" customWidth="1"/>
    <col min="2041" max="2041" width="13.28515625" style="5" customWidth="1"/>
    <col min="2042" max="2042" width="14.42578125" style="5" customWidth="1"/>
    <col min="2043" max="2043" width="16" style="5" customWidth="1"/>
    <col min="2044" max="2044" width="18.7109375" style="5" customWidth="1"/>
    <col min="2045" max="2045" width="13" style="5" bestFit="1" customWidth="1"/>
    <col min="2046" max="2284" width="11.7109375" style="5"/>
    <col min="2285" max="2285" width="6.7109375" style="5" customWidth="1"/>
    <col min="2286" max="2286" width="7" style="5" customWidth="1"/>
    <col min="2287" max="2287" width="7.5703125" style="5" customWidth="1"/>
    <col min="2288" max="2288" width="8" style="5" customWidth="1"/>
    <col min="2289" max="2289" width="0" style="5" hidden="1" customWidth="1"/>
    <col min="2290" max="2290" width="13.42578125" style="5" customWidth="1"/>
    <col min="2291" max="2291" width="7.5703125" style="5" customWidth="1"/>
    <col min="2292" max="2292" width="7.42578125" style="5" customWidth="1"/>
    <col min="2293" max="2293" width="0" style="5" hidden="1" customWidth="1"/>
    <col min="2294" max="2294" width="7" style="5" customWidth="1"/>
    <col min="2295" max="2295" width="6.85546875" style="5" customWidth="1"/>
    <col min="2296" max="2296" width="6.140625" style="5" customWidth="1"/>
    <col min="2297" max="2297" width="13.28515625" style="5" customWidth="1"/>
    <col min="2298" max="2298" width="14.42578125" style="5" customWidth="1"/>
    <col min="2299" max="2299" width="16" style="5" customWidth="1"/>
    <col min="2300" max="2300" width="18.7109375" style="5" customWidth="1"/>
    <col min="2301" max="2301" width="13" style="5" bestFit="1" customWidth="1"/>
    <col min="2302" max="2540" width="11.7109375" style="5"/>
    <col min="2541" max="2541" width="6.7109375" style="5" customWidth="1"/>
    <col min="2542" max="2542" width="7" style="5" customWidth="1"/>
    <col min="2543" max="2543" width="7.5703125" style="5" customWidth="1"/>
    <col min="2544" max="2544" width="8" style="5" customWidth="1"/>
    <col min="2545" max="2545" width="0" style="5" hidden="1" customWidth="1"/>
    <col min="2546" max="2546" width="13.42578125" style="5" customWidth="1"/>
    <col min="2547" max="2547" width="7.5703125" style="5" customWidth="1"/>
    <col min="2548" max="2548" width="7.42578125" style="5" customWidth="1"/>
    <col min="2549" max="2549" width="0" style="5" hidden="1" customWidth="1"/>
    <col min="2550" max="2550" width="7" style="5" customWidth="1"/>
    <col min="2551" max="2551" width="6.85546875" style="5" customWidth="1"/>
    <col min="2552" max="2552" width="6.140625" style="5" customWidth="1"/>
    <col min="2553" max="2553" width="13.28515625" style="5" customWidth="1"/>
    <col min="2554" max="2554" width="14.42578125" style="5" customWidth="1"/>
    <col min="2555" max="2555" width="16" style="5" customWidth="1"/>
    <col min="2556" max="2556" width="18.7109375" style="5" customWidth="1"/>
    <col min="2557" max="2557" width="13" style="5" bestFit="1" customWidth="1"/>
    <col min="2558" max="2796" width="11.7109375" style="5"/>
    <col min="2797" max="2797" width="6.7109375" style="5" customWidth="1"/>
    <col min="2798" max="2798" width="7" style="5" customWidth="1"/>
    <col min="2799" max="2799" width="7.5703125" style="5" customWidth="1"/>
    <col min="2800" max="2800" width="8" style="5" customWidth="1"/>
    <col min="2801" max="2801" width="0" style="5" hidden="1" customWidth="1"/>
    <col min="2802" max="2802" width="13.42578125" style="5" customWidth="1"/>
    <col min="2803" max="2803" width="7.5703125" style="5" customWidth="1"/>
    <col min="2804" max="2804" width="7.42578125" style="5" customWidth="1"/>
    <col min="2805" max="2805" width="0" style="5" hidden="1" customWidth="1"/>
    <col min="2806" max="2806" width="7" style="5" customWidth="1"/>
    <col min="2807" max="2807" width="6.85546875" style="5" customWidth="1"/>
    <col min="2808" max="2808" width="6.140625" style="5" customWidth="1"/>
    <col min="2809" max="2809" width="13.28515625" style="5" customWidth="1"/>
    <col min="2810" max="2810" width="14.42578125" style="5" customWidth="1"/>
    <col min="2811" max="2811" width="16" style="5" customWidth="1"/>
    <col min="2812" max="2812" width="18.7109375" style="5" customWidth="1"/>
    <col min="2813" max="2813" width="13" style="5" bestFit="1" customWidth="1"/>
    <col min="2814" max="3052" width="11.7109375" style="5"/>
    <col min="3053" max="3053" width="6.7109375" style="5" customWidth="1"/>
    <col min="3054" max="3054" width="7" style="5" customWidth="1"/>
    <col min="3055" max="3055" width="7.5703125" style="5" customWidth="1"/>
    <col min="3056" max="3056" width="8" style="5" customWidth="1"/>
    <col min="3057" max="3057" width="0" style="5" hidden="1" customWidth="1"/>
    <col min="3058" max="3058" width="13.42578125" style="5" customWidth="1"/>
    <col min="3059" max="3059" width="7.5703125" style="5" customWidth="1"/>
    <col min="3060" max="3060" width="7.42578125" style="5" customWidth="1"/>
    <col min="3061" max="3061" width="0" style="5" hidden="1" customWidth="1"/>
    <col min="3062" max="3062" width="7" style="5" customWidth="1"/>
    <col min="3063" max="3063" width="6.85546875" style="5" customWidth="1"/>
    <col min="3064" max="3064" width="6.140625" style="5" customWidth="1"/>
    <col min="3065" max="3065" width="13.28515625" style="5" customWidth="1"/>
    <col min="3066" max="3066" width="14.42578125" style="5" customWidth="1"/>
    <col min="3067" max="3067" width="16" style="5" customWidth="1"/>
    <col min="3068" max="3068" width="18.7109375" style="5" customWidth="1"/>
    <col min="3069" max="3069" width="13" style="5" bestFit="1" customWidth="1"/>
    <col min="3070" max="3308" width="11.7109375" style="5"/>
    <col min="3309" max="3309" width="6.7109375" style="5" customWidth="1"/>
    <col min="3310" max="3310" width="7" style="5" customWidth="1"/>
    <col min="3311" max="3311" width="7.5703125" style="5" customWidth="1"/>
    <col min="3312" max="3312" width="8" style="5" customWidth="1"/>
    <col min="3313" max="3313" width="0" style="5" hidden="1" customWidth="1"/>
    <col min="3314" max="3314" width="13.42578125" style="5" customWidth="1"/>
    <col min="3315" max="3315" width="7.5703125" style="5" customWidth="1"/>
    <col min="3316" max="3316" width="7.42578125" style="5" customWidth="1"/>
    <col min="3317" max="3317" width="0" style="5" hidden="1" customWidth="1"/>
    <col min="3318" max="3318" width="7" style="5" customWidth="1"/>
    <col min="3319" max="3319" width="6.85546875" style="5" customWidth="1"/>
    <col min="3320" max="3320" width="6.140625" style="5" customWidth="1"/>
    <col min="3321" max="3321" width="13.28515625" style="5" customWidth="1"/>
    <col min="3322" max="3322" width="14.42578125" style="5" customWidth="1"/>
    <col min="3323" max="3323" width="16" style="5" customWidth="1"/>
    <col min="3324" max="3324" width="18.7109375" style="5" customWidth="1"/>
    <col min="3325" max="3325" width="13" style="5" bestFit="1" customWidth="1"/>
    <col min="3326" max="3564" width="11.7109375" style="5"/>
    <col min="3565" max="3565" width="6.7109375" style="5" customWidth="1"/>
    <col min="3566" max="3566" width="7" style="5" customWidth="1"/>
    <col min="3567" max="3567" width="7.5703125" style="5" customWidth="1"/>
    <col min="3568" max="3568" width="8" style="5" customWidth="1"/>
    <col min="3569" max="3569" width="0" style="5" hidden="1" customWidth="1"/>
    <col min="3570" max="3570" width="13.42578125" style="5" customWidth="1"/>
    <col min="3571" max="3571" width="7.5703125" style="5" customWidth="1"/>
    <col min="3572" max="3572" width="7.42578125" style="5" customWidth="1"/>
    <col min="3573" max="3573" width="0" style="5" hidden="1" customWidth="1"/>
    <col min="3574" max="3574" width="7" style="5" customWidth="1"/>
    <col min="3575" max="3575" width="6.85546875" style="5" customWidth="1"/>
    <col min="3576" max="3576" width="6.140625" style="5" customWidth="1"/>
    <col min="3577" max="3577" width="13.28515625" style="5" customWidth="1"/>
    <col min="3578" max="3578" width="14.42578125" style="5" customWidth="1"/>
    <col min="3579" max="3579" width="16" style="5" customWidth="1"/>
    <col min="3580" max="3580" width="18.7109375" style="5" customWidth="1"/>
    <col min="3581" max="3581" width="13" style="5" bestFit="1" customWidth="1"/>
    <col min="3582" max="3820" width="11.7109375" style="5"/>
    <col min="3821" max="3821" width="6.7109375" style="5" customWidth="1"/>
    <col min="3822" max="3822" width="7" style="5" customWidth="1"/>
    <col min="3823" max="3823" width="7.5703125" style="5" customWidth="1"/>
    <col min="3824" max="3824" width="8" style="5" customWidth="1"/>
    <col min="3825" max="3825" width="0" style="5" hidden="1" customWidth="1"/>
    <col min="3826" max="3826" width="13.42578125" style="5" customWidth="1"/>
    <col min="3827" max="3827" width="7.5703125" style="5" customWidth="1"/>
    <col min="3828" max="3828" width="7.42578125" style="5" customWidth="1"/>
    <col min="3829" max="3829" width="0" style="5" hidden="1" customWidth="1"/>
    <col min="3830" max="3830" width="7" style="5" customWidth="1"/>
    <col min="3831" max="3831" width="6.85546875" style="5" customWidth="1"/>
    <col min="3832" max="3832" width="6.140625" style="5" customWidth="1"/>
    <col min="3833" max="3833" width="13.28515625" style="5" customWidth="1"/>
    <col min="3834" max="3834" width="14.42578125" style="5" customWidth="1"/>
    <col min="3835" max="3835" width="16" style="5" customWidth="1"/>
    <col min="3836" max="3836" width="18.7109375" style="5" customWidth="1"/>
    <col min="3837" max="3837" width="13" style="5" bestFit="1" customWidth="1"/>
    <col min="3838" max="4076" width="11.7109375" style="5"/>
    <col min="4077" max="4077" width="6.7109375" style="5" customWidth="1"/>
    <col min="4078" max="4078" width="7" style="5" customWidth="1"/>
    <col min="4079" max="4079" width="7.5703125" style="5" customWidth="1"/>
    <col min="4080" max="4080" width="8" style="5" customWidth="1"/>
    <col min="4081" max="4081" width="0" style="5" hidden="1" customWidth="1"/>
    <col min="4082" max="4082" width="13.42578125" style="5" customWidth="1"/>
    <col min="4083" max="4083" width="7.5703125" style="5" customWidth="1"/>
    <col min="4084" max="4084" width="7.42578125" style="5" customWidth="1"/>
    <col min="4085" max="4085" width="0" style="5" hidden="1" customWidth="1"/>
    <col min="4086" max="4086" width="7" style="5" customWidth="1"/>
    <col min="4087" max="4087" width="6.85546875" style="5" customWidth="1"/>
    <col min="4088" max="4088" width="6.140625" style="5" customWidth="1"/>
    <col min="4089" max="4089" width="13.28515625" style="5" customWidth="1"/>
    <col min="4090" max="4090" width="14.42578125" style="5" customWidth="1"/>
    <col min="4091" max="4091" width="16" style="5" customWidth="1"/>
    <col min="4092" max="4092" width="18.7109375" style="5" customWidth="1"/>
    <col min="4093" max="4093" width="13" style="5" bestFit="1" customWidth="1"/>
    <col min="4094" max="4332" width="11.7109375" style="5"/>
    <col min="4333" max="4333" width="6.7109375" style="5" customWidth="1"/>
    <col min="4334" max="4334" width="7" style="5" customWidth="1"/>
    <col min="4335" max="4335" width="7.5703125" style="5" customWidth="1"/>
    <col min="4336" max="4336" width="8" style="5" customWidth="1"/>
    <col min="4337" max="4337" width="0" style="5" hidden="1" customWidth="1"/>
    <col min="4338" max="4338" width="13.42578125" style="5" customWidth="1"/>
    <col min="4339" max="4339" width="7.5703125" style="5" customWidth="1"/>
    <col min="4340" max="4340" width="7.42578125" style="5" customWidth="1"/>
    <col min="4341" max="4341" width="0" style="5" hidden="1" customWidth="1"/>
    <col min="4342" max="4342" width="7" style="5" customWidth="1"/>
    <col min="4343" max="4343" width="6.85546875" style="5" customWidth="1"/>
    <col min="4344" max="4344" width="6.140625" style="5" customWidth="1"/>
    <col min="4345" max="4345" width="13.28515625" style="5" customWidth="1"/>
    <col min="4346" max="4346" width="14.42578125" style="5" customWidth="1"/>
    <col min="4347" max="4347" width="16" style="5" customWidth="1"/>
    <col min="4348" max="4348" width="18.7109375" style="5" customWidth="1"/>
    <col min="4349" max="4349" width="13" style="5" bestFit="1" customWidth="1"/>
    <col min="4350" max="4588" width="11.7109375" style="5"/>
    <col min="4589" max="4589" width="6.7109375" style="5" customWidth="1"/>
    <col min="4590" max="4590" width="7" style="5" customWidth="1"/>
    <col min="4591" max="4591" width="7.5703125" style="5" customWidth="1"/>
    <col min="4592" max="4592" width="8" style="5" customWidth="1"/>
    <col min="4593" max="4593" width="0" style="5" hidden="1" customWidth="1"/>
    <col min="4594" max="4594" width="13.42578125" style="5" customWidth="1"/>
    <col min="4595" max="4595" width="7.5703125" style="5" customWidth="1"/>
    <col min="4596" max="4596" width="7.42578125" style="5" customWidth="1"/>
    <col min="4597" max="4597" width="0" style="5" hidden="1" customWidth="1"/>
    <col min="4598" max="4598" width="7" style="5" customWidth="1"/>
    <col min="4599" max="4599" width="6.85546875" style="5" customWidth="1"/>
    <col min="4600" max="4600" width="6.140625" style="5" customWidth="1"/>
    <col min="4601" max="4601" width="13.28515625" style="5" customWidth="1"/>
    <col min="4602" max="4602" width="14.42578125" style="5" customWidth="1"/>
    <col min="4603" max="4603" width="16" style="5" customWidth="1"/>
    <col min="4604" max="4604" width="18.7109375" style="5" customWidth="1"/>
    <col min="4605" max="4605" width="13" style="5" bestFit="1" customWidth="1"/>
    <col min="4606" max="4844" width="11.7109375" style="5"/>
    <col min="4845" max="4845" width="6.7109375" style="5" customWidth="1"/>
    <col min="4846" max="4846" width="7" style="5" customWidth="1"/>
    <col min="4847" max="4847" width="7.5703125" style="5" customWidth="1"/>
    <col min="4848" max="4848" width="8" style="5" customWidth="1"/>
    <col min="4849" max="4849" width="0" style="5" hidden="1" customWidth="1"/>
    <col min="4850" max="4850" width="13.42578125" style="5" customWidth="1"/>
    <col min="4851" max="4851" width="7.5703125" style="5" customWidth="1"/>
    <col min="4852" max="4852" width="7.42578125" style="5" customWidth="1"/>
    <col min="4853" max="4853" width="0" style="5" hidden="1" customWidth="1"/>
    <col min="4854" max="4854" width="7" style="5" customWidth="1"/>
    <col min="4855" max="4855" width="6.85546875" style="5" customWidth="1"/>
    <col min="4856" max="4856" width="6.140625" style="5" customWidth="1"/>
    <col min="4857" max="4857" width="13.28515625" style="5" customWidth="1"/>
    <col min="4858" max="4858" width="14.42578125" style="5" customWidth="1"/>
    <col min="4859" max="4859" width="16" style="5" customWidth="1"/>
    <col min="4860" max="4860" width="18.7109375" style="5" customWidth="1"/>
    <col min="4861" max="4861" width="13" style="5" bestFit="1" customWidth="1"/>
    <col min="4862" max="5100" width="11.7109375" style="5"/>
    <col min="5101" max="5101" width="6.7109375" style="5" customWidth="1"/>
    <col min="5102" max="5102" width="7" style="5" customWidth="1"/>
    <col min="5103" max="5103" width="7.5703125" style="5" customWidth="1"/>
    <col min="5104" max="5104" width="8" style="5" customWidth="1"/>
    <col min="5105" max="5105" width="0" style="5" hidden="1" customWidth="1"/>
    <col min="5106" max="5106" width="13.42578125" style="5" customWidth="1"/>
    <col min="5107" max="5107" width="7.5703125" style="5" customWidth="1"/>
    <col min="5108" max="5108" width="7.42578125" style="5" customWidth="1"/>
    <col min="5109" max="5109" width="0" style="5" hidden="1" customWidth="1"/>
    <col min="5110" max="5110" width="7" style="5" customWidth="1"/>
    <col min="5111" max="5111" width="6.85546875" style="5" customWidth="1"/>
    <col min="5112" max="5112" width="6.140625" style="5" customWidth="1"/>
    <col min="5113" max="5113" width="13.28515625" style="5" customWidth="1"/>
    <col min="5114" max="5114" width="14.42578125" style="5" customWidth="1"/>
    <col min="5115" max="5115" width="16" style="5" customWidth="1"/>
    <col min="5116" max="5116" width="18.7109375" style="5" customWidth="1"/>
    <col min="5117" max="5117" width="13" style="5" bestFit="1" customWidth="1"/>
    <col min="5118" max="5356" width="11.7109375" style="5"/>
    <col min="5357" max="5357" width="6.7109375" style="5" customWidth="1"/>
    <col min="5358" max="5358" width="7" style="5" customWidth="1"/>
    <col min="5359" max="5359" width="7.5703125" style="5" customWidth="1"/>
    <col min="5360" max="5360" width="8" style="5" customWidth="1"/>
    <col min="5361" max="5361" width="0" style="5" hidden="1" customWidth="1"/>
    <col min="5362" max="5362" width="13.42578125" style="5" customWidth="1"/>
    <col min="5363" max="5363" width="7.5703125" style="5" customWidth="1"/>
    <col min="5364" max="5364" width="7.42578125" style="5" customWidth="1"/>
    <col min="5365" max="5365" width="0" style="5" hidden="1" customWidth="1"/>
    <col min="5366" max="5366" width="7" style="5" customWidth="1"/>
    <col min="5367" max="5367" width="6.85546875" style="5" customWidth="1"/>
    <col min="5368" max="5368" width="6.140625" style="5" customWidth="1"/>
    <col min="5369" max="5369" width="13.28515625" style="5" customWidth="1"/>
    <col min="5370" max="5370" width="14.42578125" style="5" customWidth="1"/>
    <col min="5371" max="5371" width="16" style="5" customWidth="1"/>
    <col min="5372" max="5372" width="18.7109375" style="5" customWidth="1"/>
    <col min="5373" max="5373" width="13" style="5" bestFit="1" customWidth="1"/>
    <col min="5374" max="5612" width="11.7109375" style="5"/>
    <col min="5613" max="5613" width="6.7109375" style="5" customWidth="1"/>
    <col min="5614" max="5614" width="7" style="5" customWidth="1"/>
    <col min="5615" max="5615" width="7.5703125" style="5" customWidth="1"/>
    <col min="5616" max="5616" width="8" style="5" customWidth="1"/>
    <col min="5617" max="5617" width="0" style="5" hidden="1" customWidth="1"/>
    <col min="5618" max="5618" width="13.42578125" style="5" customWidth="1"/>
    <col min="5619" max="5619" width="7.5703125" style="5" customWidth="1"/>
    <col min="5620" max="5620" width="7.42578125" style="5" customWidth="1"/>
    <col min="5621" max="5621" width="0" style="5" hidden="1" customWidth="1"/>
    <col min="5622" max="5622" width="7" style="5" customWidth="1"/>
    <col min="5623" max="5623" width="6.85546875" style="5" customWidth="1"/>
    <col min="5624" max="5624" width="6.140625" style="5" customWidth="1"/>
    <col min="5625" max="5625" width="13.28515625" style="5" customWidth="1"/>
    <col min="5626" max="5626" width="14.42578125" style="5" customWidth="1"/>
    <col min="5627" max="5627" width="16" style="5" customWidth="1"/>
    <col min="5628" max="5628" width="18.7109375" style="5" customWidth="1"/>
    <col min="5629" max="5629" width="13" style="5" bestFit="1" customWidth="1"/>
    <col min="5630" max="5868" width="11.7109375" style="5"/>
    <col min="5869" max="5869" width="6.7109375" style="5" customWidth="1"/>
    <col min="5870" max="5870" width="7" style="5" customWidth="1"/>
    <col min="5871" max="5871" width="7.5703125" style="5" customWidth="1"/>
    <col min="5872" max="5872" width="8" style="5" customWidth="1"/>
    <col min="5873" max="5873" width="0" style="5" hidden="1" customWidth="1"/>
    <col min="5874" max="5874" width="13.42578125" style="5" customWidth="1"/>
    <col min="5875" max="5875" width="7.5703125" style="5" customWidth="1"/>
    <col min="5876" max="5876" width="7.42578125" style="5" customWidth="1"/>
    <col min="5877" max="5877" width="0" style="5" hidden="1" customWidth="1"/>
    <col min="5878" max="5878" width="7" style="5" customWidth="1"/>
    <col min="5879" max="5879" width="6.85546875" style="5" customWidth="1"/>
    <col min="5880" max="5880" width="6.140625" style="5" customWidth="1"/>
    <col min="5881" max="5881" width="13.28515625" style="5" customWidth="1"/>
    <col min="5882" max="5882" width="14.42578125" style="5" customWidth="1"/>
    <col min="5883" max="5883" width="16" style="5" customWidth="1"/>
    <col min="5884" max="5884" width="18.7109375" style="5" customWidth="1"/>
    <col min="5885" max="5885" width="13" style="5" bestFit="1" customWidth="1"/>
    <col min="5886" max="6124" width="11.7109375" style="5"/>
    <col min="6125" max="6125" width="6.7109375" style="5" customWidth="1"/>
    <col min="6126" max="6126" width="7" style="5" customWidth="1"/>
    <col min="6127" max="6127" width="7.5703125" style="5" customWidth="1"/>
    <col min="6128" max="6128" width="8" style="5" customWidth="1"/>
    <col min="6129" max="6129" width="0" style="5" hidden="1" customWidth="1"/>
    <col min="6130" max="6130" width="13.42578125" style="5" customWidth="1"/>
    <col min="6131" max="6131" width="7.5703125" style="5" customWidth="1"/>
    <col min="6132" max="6132" width="7.42578125" style="5" customWidth="1"/>
    <col min="6133" max="6133" width="0" style="5" hidden="1" customWidth="1"/>
    <col min="6134" max="6134" width="7" style="5" customWidth="1"/>
    <col min="6135" max="6135" width="6.85546875" style="5" customWidth="1"/>
    <col min="6136" max="6136" width="6.140625" style="5" customWidth="1"/>
    <col min="6137" max="6137" width="13.28515625" style="5" customWidth="1"/>
    <col min="6138" max="6138" width="14.42578125" style="5" customWidth="1"/>
    <col min="6139" max="6139" width="16" style="5" customWidth="1"/>
    <col min="6140" max="6140" width="18.7109375" style="5" customWidth="1"/>
    <col min="6141" max="6141" width="13" style="5" bestFit="1" customWidth="1"/>
    <col min="6142" max="6380" width="11.7109375" style="5"/>
    <col min="6381" max="6381" width="6.7109375" style="5" customWidth="1"/>
    <col min="6382" max="6382" width="7" style="5" customWidth="1"/>
    <col min="6383" max="6383" width="7.5703125" style="5" customWidth="1"/>
    <col min="6384" max="6384" width="8" style="5" customWidth="1"/>
    <col min="6385" max="6385" width="0" style="5" hidden="1" customWidth="1"/>
    <col min="6386" max="6386" width="13.42578125" style="5" customWidth="1"/>
    <col min="6387" max="6387" width="7.5703125" style="5" customWidth="1"/>
    <col min="6388" max="6388" width="7.42578125" style="5" customWidth="1"/>
    <col min="6389" max="6389" width="0" style="5" hidden="1" customWidth="1"/>
    <col min="6390" max="6390" width="7" style="5" customWidth="1"/>
    <col min="6391" max="6391" width="6.85546875" style="5" customWidth="1"/>
    <col min="6392" max="6392" width="6.140625" style="5" customWidth="1"/>
    <col min="6393" max="6393" width="13.28515625" style="5" customWidth="1"/>
    <col min="6394" max="6394" width="14.42578125" style="5" customWidth="1"/>
    <col min="6395" max="6395" width="16" style="5" customWidth="1"/>
    <col min="6396" max="6396" width="18.7109375" style="5" customWidth="1"/>
    <col min="6397" max="6397" width="13" style="5" bestFit="1" customWidth="1"/>
    <col min="6398" max="6636" width="11.7109375" style="5"/>
    <col min="6637" max="6637" width="6.7109375" style="5" customWidth="1"/>
    <col min="6638" max="6638" width="7" style="5" customWidth="1"/>
    <col min="6639" max="6639" width="7.5703125" style="5" customWidth="1"/>
    <col min="6640" max="6640" width="8" style="5" customWidth="1"/>
    <col min="6641" max="6641" width="0" style="5" hidden="1" customWidth="1"/>
    <col min="6642" max="6642" width="13.42578125" style="5" customWidth="1"/>
    <col min="6643" max="6643" width="7.5703125" style="5" customWidth="1"/>
    <col min="6644" max="6644" width="7.42578125" style="5" customWidth="1"/>
    <col min="6645" max="6645" width="0" style="5" hidden="1" customWidth="1"/>
    <col min="6646" max="6646" width="7" style="5" customWidth="1"/>
    <col min="6647" max="6647" width="6.85546875" style="5" customWidth="1"/>
    <col min="6648" max="6648" width="6.140625" style="5" customWidth="1"/>
    <col min="6649" max="6649" width="13.28515625" style="5" customWidth="1"/>
    <col min="6650" max="6650" width="14.42578125" style="5" customWidth="1"/>
    <col min="6651" max="6651" width="16" style="5" customWidth="1"/>
    <col min="6652" max="6652" width="18.7109375" style="5" customWidth="1"/>
    <col min="6653" max="6653" width="13" style="5" bestFit="1" customWidth="1"/>
    <col min="6654" max="6892" width="11.7109375" style="5"/>
    <col min="6893" max="6893" width="6.7109375" style="5" customWidth="1"/>
    <col min="6894" max="6894" width="7" style="5" customWidth="1"/>
    <col min="6895" max="6895" width="7.5703125" style="5" customWidth="1"/>
    <col min="6896" max="6896" width="8" style="5" customWidth="1"/>
    <col min="6897" max="6897" width="0" style="5" hidden="1" customWidth="1"/>
    <col min="6898" max="6898" width="13.42578125" style="5" customWidth="1"/>
    <col min="6899" max="6899" width="7.5703125" style="5" customWidth="1"/>
    <col min="6900" max="6900" width="7.42578125" style="5" customWidth="1"/>
    <col min="6901" max="6901" width="0" style="5" hidden="1" customWidth="1"/>
    <col min="6902" max="6902" width="7" style="5" customWidth="1"/>
    <col min="6903" max="6903" width="6.85546875" style="5" customWidth="1"/>
    <col min="6904" max="6904" width="6.140625" style="5" customWidth="1"/>
    <col min="6905" max="6905" width="13.28515625" style="5" customWidth="1"/>
    <col min="6906" max="6906" width="14.42578125" style="5" customWidth="1"/>
    <col min="6907" max="6907" width="16" style="5" customWidth="1"/>
    <col min="6908" max="6908" width="18.7109375" style="5" customWidth="1"/>
    <col min="6909" max="6909" width="13" style="5" bestFit="1" customWidth="1"/>
    <col min="6910" max="7148" width="11.7109375" style="5"/>
    <col min="7149" max="7149" width="6.7109375" style="5" customWidth="1"/>
    <col min="7150" max="7150" width="7" style="5" customWidth="1"/>
    <col min="7151" max="7151" width="7.5703125" style="5" customWidth="1"/>
    <col min="7152" max="7152" width="8" style="5" customWidth="1"/>
    <col min="7153" max="7153" width="0" style="5" hidden="1" customWidth="1"/>
    <col min="7154" max="7154" width="13.42578125" style="5" customWidth="1"/>
    <col min="7155" max="7155" width="7.5703125" style="5" customWidth="1"/>
    <col min="7156" max="7156" width="7.42578125" style="5" customWidth="1"/>
    <col min="7157" max="7157" width="0" style="5" hidden="1" customWidth="1"/>
    <col min="7158" max="7158" width="7" style="5" customWidth="1"/>
    <col min="7159" max="7159" width="6.85546875" style="5" customWidth="1"/>
    <col min="7160" max="7160" width="6.140625" style="5" customWidth="1"/>
    <col min="7161" max="7161" width="13.28515625" style="5" customWidth="1"/>
    <col min="7162" max="7162" width="14.42578125" style="5" customWidth="1"/>
    <col min="7163" max="7163" width="16" style="5" customWidth="1"/>
    <col min="7164" max="7164" width="18.7109375" style="5" customWidth="1"/>
    <col min="7165" max="7165" width="13" style="5" bestFit="1" customWidth="1"/>
    <col min="7166" max="7404" width="11.7109375" style="5"/>
    <col min="7405" max="7405" width="6.7109375" style="5" customWidth="1"/>
    <col min="7406" max="7406" width="7" style="5" customWidth="1"/>
    <col min="7407" max="7407" width="7.5703125" style="5" customWidth="1"/>
    <col min="7408" max="7408" width="8" style="5" customWidth="1"/>
    <col min="7409" max="7409" width="0" style="5" hidden="1" customWidth="1"/>
    <col min="7410" max="7410" width="13.42578125" style="5" customWidth="1"/>
    <col min="7411" max="7411" width="7.5703125" style="5" customWidth="1"/>
    <col min="7412" max="7412" width="7.42578125" style="5" customWidth="1"/>
    <col min="7413" max="7413" width="0" style="5" hidden="1" customWidth="1"/>
    <col min="7414" max="7414" width="7" style="5" customWidth="1"/>
    <col min="7415" max="7415" width="6.85546875" style="5" customWidth="1"/>
    <col min="7416" max="7416" width="6.140625" style="5" customWidth="1"/>
    <col min="7417" max="7417" width="13.28515625" style="5" customWidth="1"/>
    <col min="7418" max="7418" width="14.42578125" style="5" customWidth="1"/>
    <col min="7419" max="7419" width="16" style="5" customWidth="1"/>
    <col min="7420" max="7420" width="18.7109375" style="5" customWidth="1"/>
    <col min="7421" max="7421" width="13" style="5" bestFit="1" customWidth="1"/>
    <col min="7422" max="7660" width="11.7109375" style="5"/>
    <col min="7661" max="7661" width="6.7109375" style="5" customWidth="1"/>
    <col min="7662" max="7662" width="7" style="5" customWidth="1"/>
    <col min="7663" max="7663" width="7.5703125" style="5" customWidth="1"/>
    <col min="7664" max="7664" width="8" style="5" customWidth="1"/>
    <col min="7665" max="7665" width="0" style="5" hidden="1" customWidth="1"/>
    <col min="7666" max="7666" width="13.42578125" style="5" customWidth="1"/>
    <col min="7667" max="7667" width="7.5703125" style="5" customWidth="1"/>
    <col min="7668" max="7668" width="7.42578125" style="5" customWidth="1"/>
    <col min="7669" max="7669" width="0" style="5" hidden="1" customWidth="1"/>
    <col min="7670" max="7670" width="7" style="5" customWidth="1"/>
    <col min="7671" max="7671" width="6.85546875" style="5" customWidth="1"/>
    <col min="7672" max="7672" width="6.140625" style="5" customWidth="1"/>
    <col min="7673" max="7673" width="13.28515625" style="5" customWidth="1"/>
    <col min="7674" max="7674" width="14.42578125" style="5" customWidth="1"/>
    <col min="7675" max="7675" width="16" style="5" customWidth="1"/>
    <col min="7676" max="7676" width="18.7109375" style="5" customWidth="1"/>
    <col min="7677" max="7677" width="13" style="5" bestFit="1" customWidth="1"/>
    <col min="7678" max="7916" width="11.7109375" style="5"/>
    <col min="7917" max="7917" width="6.7109375" style="5" customWidth="1"/>
    <col min="7918" max="7918" width="7" style="5" customWidth="1"/>
    <col min="7919" max="7919" width="7.5703125" style="5" customWidth="1"/>
    <col min="7920" max="7920" width="8" style="5" customWidth="1"/>
    <col min="7921" max="7921" width="0" style="5" hidden="1" customWidth="1"/>
    <col min="7922" max="7922" width="13.42578125" style="5" customWidth="1"/>
    <col min="7923" max="7923" width="7.5703125" style="5" customWidth="1"/>
    <col min="7924" max="7924" width="7.42578125" style="5" customWidth="1"/>
    <col min="7925" max="7925" width="0" style="5" hidden="1" customWidth="1"/>
    <col min="7926" max="7926" width="7" style="5" customWidth="1"/>
    <col min="7927" max="7927" width="6.85546875" style="5" customWidth="1"/>
    <col min="7928" max="7928" width="6.140625" style="5" customWidth="1"/>
    <col min="7929" max="7929" width="13.28515625" style="5" customWidth="1"/>
    <col min="7930" max="7930" width="14.42578125" style="5" customWidth="1"/>
    <col min="7931" max="7931" width="16" style="5" customWidth="1"/>
    <col min="7932" max="7932" width="18.7109375" style="5" customWidth="1"/>
    <col min="7933" max="7933" width="13" style="5" bestFit="1" customWidth="1"/>
    <col min="7934" max="8172" width="11.7109375" style="5"/>
    <col min="8173" max="8173" width="6.7109375" style="5" customWidth="1"/>
    <col min="8174" max="8174" width="7" style="5" customWidth="1"/>
    <col min="8175" max="8175" width="7.5703125" style="5" customWidth="1"/>
    <col min="8176" max="8176" width="8" style="5" customWidth="1"/>
    <col min="8177" max="8177" width="0" style="5" hidden="1" customWidth="1"/>
    <col min="8178" max="8178" width="13.42578125" style="5" customWidth="1"/>
    <col min="8179" max="8179" width="7.5703125" style="5" customWidth="1"/>
    <col min="8180" max="8180" width="7.42578125" style="5" customWidth="1"/>
    <col min="8181" max="8181" width="0" style="5" hidden="1" customWidth="1"/>
    <col min="8182" max="8182" width="7" style="5" customWidth="1"/>
    <col min="8183" max="8183" width="6.85546875" style="5" customWidth="1"/>
    <col min="8184" max="8184" width="6.140625" style="5" customWidth="1"/>
    <col min="8185" max="8185" width="13.28515625" style="5" customWidth="1"/>
    <col min="8186" max="8186" width="14.42578125" style="5" customWidth="1"/>
    <col min="8187" max="8187" width="16" style="5" customWidth="1"/>
    <col min="8188" max="8188" width="18.7109375" style="5" customWidth="1"/>
    <col min="8189" max="8189" width="13" style="5" bestFit="1" customWidth="1"/>
    <col min="8190" max="8428" width="11.7109375" style="5"/>
    <col min="8429" max="8429" width="6.7109375" style="5" customWidth="1"/>
    <col min="8430" max="8430" width="7" style="5" customWidth="1"/>
    <col min="8431" max="8431" width="7.5703125" style="5" customWidth="1"/>
    <col min="8432" max="8432" width="8" style="5" customWidth="1"/>
    <col min="8433" max="8433" width="0" style="5" hidden="1" customWidth="1"/>
    <col min="8434" max="8434" width="13.42578125" style="5" customWidth="1"/>
    <col min="8435" max="8435" width="7.5703125" style="5" customWidth="1"/>
    <col min="8436" max="8436" width="7.42578125" style="5" customWidth="1"/>
    <col min="8437" max="8437" width="0" style="5" hidden="1" customWidth="1"/>
    <col min="8438" max="8438" width="7" style="5" customWidth="1"/>
    <col min="8439" max="8439" width="6.85546875" style="5" customWidth="1"/>
    <col min="8440" max="8440" width="6.140625" style="5" customWidth="1"/>
    <col min="8441" max="8441" width="13.28515625" style="5" customWidth="1"/>
    <col min="8442" max="8442" width="14.42578125" style="5" customWidth="1"/>
    <col min="8443" max="8443" width="16" style="5" customWidth="1"/>
    <col min="8444" max="8444" width="18.7109375" style="5" customWidth="1"/>
    <col min="8445" max="8445" width="13" style="5" bestFit="1" customWidth="1"/>
    <col min="8446" max="8684" width="11.7109375" style="5"/>
    <col min="8685" max="8685" width="6.7109375" style="5" customWidth="1"/>
    <col min="8686" max="8686" width="7" style="5" customWidth="1"/>
    <col min="8687" max="8687" width="7.5703125" style="5" customWidth="1"/>
    <col min="8688" max="8688" width="8" style="5" customWidth="1"/>
    <col min="8689" max="8689" width="0" style="5" hidden="1" customWidth="1"/>
    <col min="8690" max="8690" width="13.42578125" style="5" customWidth="1"/>
    <col min="8691" max="8691" width="7.5703125" style="5" customWidth="1"/>
    <col min="8692" max="8692" width="7.42578125" style="5" customWidth="1"/>
    <col min="8693" max="8693" width="0" style="5" hidden="1" customWidth="1"/>
    <col min="8694" max="8694" width="7" style="5" customWidth="1"/>
    <col min="8695" max="8695" width="6.85546875" style="5" customWidth="1"/>
    <col min="8696" max="8696" width="6.140625" style="5" customWidth="1"/>
    <col min="8697" max="8697" width="13.28515625" style="5" customWidth="1"/>
    <col min="8698" max="8698" width="14.42578125" style="5" customWidth="1"/>
    <col min="8699" max="8699" width="16" style="5" customWidth="1"/>
    <col min="8700" max="8700" width="18.7109375" style="5" customWidth="1"/>
    <col min="8701" max="8701" width="13" style="5" bestFit="1" customWidth="1"/>
    <col min="8702" max="8940" width="11.7109375" style="5"/>
    <col min="8941" max="8941" width="6.7109375" style="5" customWidth="1"/>
    <col min="8942" max="8942" width="7" style="5" customWidth="1"/>
    <col min="8943" max="8943" width="7.5703125" style="5" customWidth="1"/>
    <col min="8944" max="8944" width="8" style="5" customWidth="1"/>
    <col min="8945" max="8945" width="0" style="5" hidden="1" customWidth="1"/>
    <col min="8946" max="8946" width="13.42578125" style="5" customWidth="1"/>
    <col min="8947" max="8947" width="7.5703125" style="5" customWidth="1"/>
    <col min="8948" max="8948" width="7.42578125" style="5" customWidth="1"/>
    <col min="8949" max="8949" width="0" style="5" hidden="1" customWidth="1"/>
    <col min="8950" max="8950" width="7" style="5" customWidth="1"/>
    <col min="8951" max="8951" width="6.85546875" style="5" customWidth="1"/>
    <col min="8952" max="8952" width="6.140625" style="5" customWidth="1"/>
    <col min="8953" max="8953" width="13.28515625" style="5" customWidth="1"/>
    <col min="8954" max="8954" width="14.42578125" style="5" customWidth="1"/>
    <col min="8955" max="8955" width="16" style="5" customWidth="1"/>
    <col min="8956" max="8956" width="18.7109375" style="5" customWidth="1"/>
    <col min="8957" max="8957" width="13" style="5" bestFit="1" customWidth="1"/>
    <col min="8958" max="9196" width="11.7109375" style="5"/>
    <col min="9197" max="9197" width="6.7109375" style="5" customWidth="1"/>
    <col min="9198" max="9198" width="7" style="5" customWidth="1"/>
    <col min="9199" max="9199" width="7.5703125" style="5" customWidth="1"/>
    <col min="9200" max="9200" width="8" style="5" customWidth="1"/>
    <col min="9201" max="9201" width="0" style="5" hidden="1" customWidth="1"/>
    <col min="9202" max="9202" width="13.42578125" style="5" customWidth="1"/>
    <col min="9203" max="9203" width="7.5703125" style="5" customWidth="1"/>
    <col min="9204" max="9204" width="7.42578125" style="5" customWidth="1"/>
    <col min="9205" max="9205" width="0" style="5" hidden="1" customWidth="1"/>
    <col min="9206" max="9206" width="7" style="5" customWidth="1"/>
    <col min="9207" max="9207" width="6.85546875" style="5" customWidth="1"/>
    <col min="9208" max="9208" width="6.140625" style="5" customWidth="1"/>
    <col min="9209" max="9209" width="13.28515625" style="5" customWidth="1"/>
    <col min="9210" max="9210" width="14.42578125" style="5" customWidth="1"/>
    <col min="9211" max="9211" width="16" style="5" customWidth="1"/>
    <col min="9212" max="9212" width="18.7109375" style="5" customWidth="1"/>
    <col min="9213" max="9213" width="13" style="5" bestFit="1" customWidth="1"/>
    <col min="9214" max="9452" width="11.7109375" style="5"/>
    <col min="9453" max="9453" width="6.7109375" style="5" customWidth="1"/>
    <col min="9454" max="9454" width="7" style="5" customWidth="1"/>
    <col min="9455" max="9455" width="7.5703125" style="5" customWidth="1"/>
    <col min="9456" max="9456" width="8" style="5" customWidth="1"/>
    <col min="9457" max="9457" width="0" style="5" hidden="1" customWidth="1"/>
    <col min="9458" max="9458" width="13.42578125" style="5" customWidth="1"/>
    <col min="9459" max="9459" width="7.5703125" style="5" customWidth="1"/>
    <col min="9460" max="9460" width="7.42578125" style="5" customWidth="1"/>
    <col min="9461" max="9461" width="0" style="5" hidden="1" customWidth="1"/>
    <col min="9462" max="9462" width="7" style="5" customWidth="1"/>
    <col min="9463" max="9463" width="6.85546875" style="5" customWidth="1"/>
    <col min="9464" max="9464" width="6.140625" style="5" customWidth="1"/>
    <col min="9465" max="9465" width="13.28515625" style="5" customWidth="1"/>
    <col min="9466" max="9466" width="14.42578125" style="5" customWidth="1"/>
    <col min="9467" max="9467" width="16" style="5" customWidth="1"/>
    <col min="9468" max="9468" width="18.7109375" style="5" customWidth="1"/>
    <col min="9469" max="9469" width="13" style="5" bestFit="1" customWidth="1"/>
    <col min="9470" max="9708" width="11.7109375" style="5"/>
    <col min="9709" max="9709" width="6.7109375" style="5" customWidth="1"/>
    <col min="9710" max="9710" width="7" style="5" customWidth="1"/>
    <col min="9711" max="9711" width="7.5703125" style="5" customWidth="1"/>
    <col min="9712" max="9712" width="8" style="5" customWidth="1"/>
    <col min="9713" max="9713" width="0" style="5" hidden="1" customWidth="1"/>
    <col min="9714" max="9714" width="13.42578125" style="5" customWidth="1"/>
    <col min="9715" max="9715" width="7.5703125" style="5" customWidth="1"/>
    <col min="9716" max="9716" width="7.42578125" style="5" customWidth="1"/>
    <col min="9717" max="9717" width="0" style="5" hidden="1" customWidth="1"/>
    <col min="9718" max="9718" width="7" style="5" customWidth="1"/>
    <col min="9719" max="9719" width="6.85546875" style="5" customWidth="1"/>
    <col min="9720" max="9720" width="6.140625" style="5" customWidth="1"/>
    <col min="9721" max="9721" width="13.28515625" style="5" customWidth="1"/>
    <col min="9722" max="9722" width="14.42578125" style="5" customWidth="1"/>
    <col min="9723" max="9723" width="16" style="5" customWidth="1"/>
    <col min="9724" max="9724" width="18.7109375" style="5" customWidth="1"/>
    <col min="9725" max="9725" width="13" style="5" bestFit="1" customWidth="1"/>
    <col min="9726" max="9964" width="11.7109375" style="5"/>
    <col min="9965" max="9965" width="6.7109375" style="5" customWidth="1"/>
    <col min="9966" max="9966" width="7" style="5" customWidth="1"/>
    <col min="9967" max="9967" width="7.5703125" style="5" customWidth="1"/>
    <col min="9968" max="9968" width="8" style="5" customWidth="1"/>
    <col min="9969" max="9969" width="0" style="5" hidden="1" customWidth="1"/>
    <col min="9970" max="9970" width="13.42578125" style="5" customWidth="1"/>
    <col min="9971" max="9971" width="7.5703125" style="5" customWidth="1"/>
    <col min="9972" max="9972" width="7.42578125" style="5" customWidth="1"/>
    <col min="9973" max="9973" width="0" style="5" hidden="1" customWidth="1"/>
    <col min="9974" max="9974" width="7" style="5" customWidth="1"/>
    <col min="9975" max="9975" width="6.85546875" style="5" customWidth="1"/>
    <col min="9976" max="9976" width="6.140625" style="5" customWidth="1"/>
    <col min="9977" max="9977" width="13.28515625" style="5" customWidth="1"/>
    <col min="9978" max="9978" width="14.42578125" style="5" customWidth="1"/>
    <col min="9979" max="9979" width="16" style="5" customWidth="1"/>
    <col min="9980" max="9980" width="18.7109375" style="5" customWidth="1"/>
    <col min="9981" max="9981" width="13" style="5" bestFit="1" customWidth="1"/>
    <col min="9982" max="10220" width="11.7109375" style="5"/>
    <col min="10221" max="10221" width="6.7109375" style="5" customWidth="1"/>
    <col min="10222" max="10222" width="7" style="5" customWidth="1"/>
    <col min="10223" max="10223" width="7.5703125" style="5" customWidth="1"/>
    <col min="10224" max="10224" width="8" style="5" customWidth="1"/>
    <col min="10225" max="10225" width="0" style="5" hidden="1" customWidth="1"/>
    <col min="10226" max="10226" width="13.42578125" style="5" customWidth="1"/>
    <col min="10227" max="10227" width="7.5703125" style="5" customWidth="1"/>
    <col min="10228" max="10228" width="7.42578125" style="5" customWidth="1"/>
    <col min="10229" max="10229" width="0" style="5" hidden="1" customWidth="1"/>
    <col min="10230" max="10230" width="7" style="5" customWidth="1"/>
    <col min="10231" max="10231" width="6.85546875" style="5" customWidth="1"/>
    <col min="10232" max="10232" width="6.140625" style="5" customWidth="1"/>
    <col min="10233" max="10233" width="13.28515625" style="5" customWidth="1"/>
    <col min="10234" max="10234" width="14.42578125" style="5" customWidth="1"/>
    <col min="10235" max="10235" width="16" style="5" customWidth="1"/>
    <col min="10236" max="10236" width="18.7109375" style="5" customWidth="1"/>
    <col min="10237" max="10237" width="13" style="5" bestFit="1" customWidth="1"/>
    <col min="10238" max="10476" width="11.7109375" style="5"/>
    <col min="10477" max="10477" width="6.7109375" style="5" customWidth="1"/>
    <col min="10478" max="10478" width="7" style="5" customWidth="1"/>
    <col min="10479" max="10479" width="7.5703125" style="5" customWidth="1"/>
    <col min="10480" max="10480" width="8" style="5" customWidth="1"/>
    <col min="10481" max="10481" width="0" style="5" hidden="1" customWidth="1"/>
    <col min="10482" max="10482" width="13.42578125" style="5" customWidth="1"/>
    <col min="10483" max="10483" width="7.5703125" style="5" customWidth="1"/>
    <col min="10484" max="10484" width="7.42578125" style="5" customWidth="1"/>
    <col min="10485" max="10485" width="0" style="5" hidden="1" customWidth="1"/>
    <col min="10486" max="10486" width="7" style="5" customWidth="1"/>
    <col min="10487" max="10487" width="6.85546875" style="5" customWidth="1"/>
    <col min="10488" max="10488" width="6.140625" style="5" customWidth="1"/>
    <col min="10489" max="10489" width="13.28515625" style="5" customWidth="1"/>
    <col min="10490" max="10490" width="14.42578125" style="5" customWidth="1"/>
    <col min="10491" max="10491" width="16" style="5" customWidth="1"/>
    <col min="10492" max="10492" width="18.7109375" style="5" customWidth="1"/>
    <col min="10493" max="10493" width="13" style="5" bestFit="1" customWidth="1"/>
    <col min="10494" max="10732" width="11.7109375" style="5"/>
    <col min="10733" max="10733" width="6.7109375" style="5" customWidth="1"/>
    <col min="10734" max="10734" width="7" style="5" customWidth="1"/>
    <col min="10735" max="10735" width="7.5703125" style="5" customWidth="1"/>
    <col min="10736" max="10736" width="8" style="5" customWidth="1"/>
    <col min="10737" max="10737" width="0" style="5" hidden="1" customWidth="1"/>
    <col min="10738" max="10738" width="13.42578125" style="5" customWidth="1"/>
    <col min="10739" max="10739" width="7.5703125" style="5" customWidth="1"/>
    <col min="10740" max="10740" width="7.42578125" style="5" customWidth="1"/>
    <col min="10741" max="10741" width="0" style="5" hidden="1" customWidth="1"/>
    <col min="10742" max="10742" width="7" style="5" customWidth="1"/>
    <col min="10743" max="10743" width="6.85546875" style="5" customWidth="1"/>
    <col min="10744" max="10744" width="6.140625" style="5" customWidth="1"/>
    <col min="10745" max="10745" width="13.28515625" style="5" customWidth="1"/>
    <col min="10746" max="10746" width="14.42578125" style="5" customWidth="1"/>
    <col min="10747" max="10747" width="16" style="5" customWidth="1"/>
    <col min="10748" max="10748" width="18.7109375" style="5" customWidth="1"/>
    <col min="10749" max="10749" width="13" style="5" bestFit="1" customWidth="1"/>
    <col min="10750" max="10988" width="11.7109375" style="5"/>
    <col min="10989" max="10989" width="6.7109375" style="5" customWidth="1"/>
    <col min="10990" max="10990" width="7" style="5" customWidth="1"/>
    <col min="10991" max="10991" width="7.5703125" style="5" customWidth="1"/>
    <col min="10992" max="10992" width="8" style="5" customWidth="1"/>
    <col min="10993" max="10993" width="0" style="5" hidden="1" customWidth="1"/>
    <col min="10994" max="10994" width="13.42578125" style="5" customWidth="1"/>
    <col min="10995" max="10995" width="7.5703125" style="5" customWidth="1"/>
    <col min="10996" max="10996" width="7.42578125" style="5" customWidth="1"/>
    <col min="10997" max="10997" width="0" style="5" hidden="1" customWidth="1"/>
    <col min="10998" max="10998" width="7" style="5" customWidth="1"/>
    <col min="10999" max="10999" width="6.85546875" style="5" customWidth="1"/>
    <col min="11000" max="11000" width="6.140625" style="5" customWidth="1"/>
    <col min="11001" max="11001" width="13.28515625" style="5" customWidth="1"/>
    <col min="11002" max="11002" width="14.42578125" style="5" customWidth="1"/>
    <col min="11003" max="11003" width="16" style="5" customWidth="1"/>
    <col min="11004" max="11004" width="18.7109375" style="5" customWidth="1"/>
    <col min="11005" max="11005" width="13" style="5" bestFit="1" customWidth="1"/>
    <col min="11006" max="11244" width="11.7109375" style="5"/>
    <col min="11245" max="11245" width="6.7109375" style="5" customWidth="1"/>
    <col min="11246" max="11246" width="7" style="5" customWidth="1"/>
    <col min="11247" max="11247" width="7.5703125" style="5" customWidth="1"/>
    <col min="11248" max="11248" width="8" style="5" customWidth="1"/>
    <col min="11249" max="11249" width="0" style="5" hidden="1" customWidth="1"/>
    <col min="11250" max="11250" width="13.42578125" style="5" customWidth="1"/>
    <col min="11251" max="11251" width="7.5703125" style="5" customWidth="1"/>
    <col min="11252" max="11252" width="7.42578125" style="5" customWidth="1"/>
    <col min="11253" max="11253" width="0" style="5" hidden="1" customWidth="1"/>
    <col min="11254" max="11254" width="7" style="5" customWidth="1"/>
    <col min="11255" max="11255" width="6.85546875" style="5" customWidth="1"/>
    <col min="11256" max="11256" width="6.140625" style="5" customWidth="1"/>
    <col min="11257" max="11257" width="13.28515625" style="5" customWidth="1"/>
    <col min="11258" max="11258" width="14.42578125" style="5" customWidth="1"/>
    <col min="11259" max="11259" width="16" style="5" customWidth="1"/>
    <col min="11260" max="11260" width="18.7109375" style="5" customWidth="1"/>
    <col min="11261" max="11261" width="13" style="5" bestFit="1" customWidth="1"/>
    <col min="11262" max="11500" width="11.7109375" style="5"/>
    <col min="11501" max="11501" width="6.7109375" style="5" customWidth="1"/>
    <col min="11502" max="11502" width="7" style="5" customWidth="1"/>
    <col min="11503" max="11503" width="7.5703125" style="5" customWidth="1"/>
    <col min="11504" max="11504" width="8" style="5" customWidth="1"/>
    <col min="11505" max="11505" width="0" style="5" hidden="1" customWidth="1"/>
    <col min="11506" max="11506" width="13.42578125" style="5" customWidth="1"/>
    <col min="11507" max="11507" width="7.5703125" style="5" customWidth="1"/>
    <col min="11508" max="11508" width="7.42578125" style="5" customWidth="1"/>
    <col min="11509" max="11509" width="0" style="5" hidden="1" customWidth="1"/>
    <col min="11510" max="11510" width="7" style="5" customWidth="1"/>
    <col min="11511" max="11511" width="6.85546875" style="5" customWidth="1"/>
    <col min="11512" max="11512" width="6.140625" style="5" customWidth="1"/>
    <col min="11513" max="11513" width="13.28515625" style="5" customWidth="1"/>
    <col min="11514" max="11514" width="14.42578125" style="5" customWidth="1"/>
    <col min="11515" max="11515" width="16" style="5" customWidth="1"/>
    <col min="11516" max="11516" width="18.7109375" style="5" customWidth="1"/>
    <col min="11517" max="11517" width="13" style="5" bestFit="1" customWidth="1"/>
    <col min="11518" max="11756" width="11.7109375" style="5"/>
    <col min="11757" max="11757" width="6.7109375" style="5" customWidth="1"/>
    <col min="11758" max="11758" width="7" style="5" customWidth="1"/>
    <col min="11759" max="11759" width="7.5703125" style="5" customWidth="1"/>
    <col min="11760" max="11760" width="8" style="5" customWidth="1"/>
    <col min="11761" max="11761" width="0" style="5" hidden="1" customWidth="1"/>
    <col min="11762" max="11762" width="13.42578125" style="5" customWidth="1"/>
    <col min="11763" max="11763" width="7.5703125" style="5" customWidth="1"/>
    <col min="11764" max="11764" width="7.42578125" style="5" customWidth="1"/>
    <col min="11765" max="11765" width="0" style="5" hidden="1" customWidth="1"/>
    <col min="11766" max="11766" width="7" style="5" customWidth="1"/>
    <col min="11767" max="11767" width="6.85546875" style="5" customWidth="1"/>
    <col min="11768" max="11768" width="6.140625" style="5" customWidth="1"/>
    <col min="11769" max="11769" width="13.28515625" style="5" customWidth="1"/>
    <col min="11770" max="11770" width="14.42578125" style="5" customWidth="1"/>
    <col min="11771" max="11771" width="16" style="5" customWidth="1"/>
    <col min="11772" max="11772" width="18.7109375" style="5" customWidth="1"/>
    <col min="11773" max="11773" width="13" style="5" bestFit="1" customWidth="1"/>
    <col min="11774" max="12012" width="11.7109375" style="5"/>
    <col min="12013" max="12013" width="6.7109375" style="5" customWidth="1"/>
    <col min="12014" max="12014" width="7" style="5" customWidth="1"/>
    <col min="12015" max="12015" width="7.5703125" style="5" customWidth="1"/>
    <col min="12016" max="12016" width="8" style="5" customWidth="1"/>
    <col min="12017" max="12017" width="0" style="5" hidden="1" customWidth="1"/>
    <col min="12018" max="12018" width="13.42578125" style="5" customWidth="1"/>
    <col min="12019" max="12019" width="7.5703125" style="5" customWidth="1"/>
    <col min="12020" max="12020" width="7.42578125" style="5" customWidth="1"/>
    <col min="12021" max="12021" width="0" style="5" hidden="1" customWidth="1"/>
    <col min="12022" max="12022" width="7" style="5" customWidth="1"/>
    <col min="12023" max="12023" width="6.85546875" style="5" customWidth="1"/>
    <col min="12024" max="12024" width="6.140625" style="5" customWidth="1"/>
    <col min="12025" max="12025" width="13.28515625" style="5" customWidth="1"/>
    <col min="12026" max="12026" width="14.42578125" style="5" customWidth="1"/>
    <col min="12027" max="12027" width="16" style="5" customWidth="1"/>
    <col min="12028" max="12028" width="18.7109375" style="5" customWidth="1"/>
    <col min="12029" max="12029" width="13" style="5" bestFit="1" customWidth="1"/>
    <col min="12030" max="12268" width="11.7109375" style="5"/>
    <col min="12269" max="12269" width="6.7109375" style="5" customWidth="1"/>
    <col min="12270" max="12270" width="7" style="5" customWidth="1"/>
    <col min="12271" max="12271" width="7.5703125" style="5" customWidth="1"/>
    <col min="12272" max="12272" width="8" style="5" customWidth="1"/>
    <col min="12273" max="12273" width="0" style="5" hidden="1" customWidth="1"/>
    <col min="12274" max="12274" width="13.42578125" style="5" customWidth="1"/>
    <col min="12275" max="12275" width="7.5703125" style="5" customWidth="1"/>
    <col min="12276" max="12276" width="7.42578125" style="5" customWidth="1"/>
    <col min="12277" max="12277" width="0" style="5" hidden="1" customWidth="1"/>
    <col min="12278" max="12278" width="7" style="5" customWidth="1"/>
    <col min="12279" max="12279" width="6.85546875" style="5" customWidth="1"/>
    <col min="12280" max="12280" width="6.140625" style="5" customWidth="1"/>
    <col min="12281" max="12281" width="13.28515625" style="5" customWidth="1"/>
    <col min="12282" max="12282" width="14.42578125" style="5" customWidth="1"/>
    <col min="12283" max="12283" width="16" style="5" customWidth="1"/>
    <col min="12284" max="12284" width="18.7109375" style="5" customWidth="1"/>
    <col min="12285" max="12285" width="13" style="5" bestFit="1" customWidth="1"/>
    <col min="12286" max="12524" width="11.7109375" style="5"/>
    <col min="12525" max="12525" width="6.7109375" style="5" customWidth="1"/>
    <col min="12526" max="12526" width="7" style="5" customWidth="1"/>
    <col min="12527" max="12527" width="7.5703125" style="5" customWidth="1"/>
    <col min="12528" max="12528" width="8" style="5" customWidth="1"/>
    <col min="12529" max="12529" width="0" style="5" hidden="1" customWidth="1"/>
    <col min="12530" max="12530" width="13.42578125" style="5" customWidth="1"/>
    <col min="12531" max="12531" width="7.5703125" style="5" customWidth="1"/>
    <col min="12532" max="12532" width="7.42578125" style="5" customWidth="1"/>
    <col min="12533" max="12533" width="0" style="5" hidden="1" customWidth="1"/>
    <col min="12534" max="12534" width="7" style="5" customWidth="1"/>
    <col min="12535" max="12535" width="6.85546875" style="5" customWidth="1"/>
    <col min="12536" max="12536" width="6.140625" style="5" customWidth="1"/>
    <col min="12537" max="12537" width="13.28515625" style="5" customWidth="1"/>
    <col min="12538" max="12538" width="14.42578125" style="5" customWidth="1"/>
    <col min="12539" max="12539" width="16" style="5" customWidth="1"/>
    <col min="12540" max="12540" width="18.7109375" style="5" customWidth="1"/>
    <col min="12541" max="12541" width="13" style="5" bestFit="1" customWidth="1"/>
    <col min="12542" max="12780" width="11.7109375" style="5"/>
    <col min="12781" max="12781" width="6.7109375" style="5" customWidth="1"/>
    <col min="12782" max="12782" width="7" style="5" customWidth="1"/>
    <col min="12783" max="12783" width="7.5703125" style="5" customWidth="1"/>
    <col min="12784" max="12784" width="8" style="5" customWidth="1"/>
    <col min="12785" max="12785" width="0" style="5" hidden="1" customWidth="1"/>
    <col min="12786" max="12786" width="13.42578125" style="5" customWidth="1"/>
    <col min="12787" max="12787" width="7.5703125" style="5" customWidth="1"/>
    <col min="12788" max="12788" width="7.42578125" style="5" customWidth="1"/>
    <col min="12789" max="12789" width="0" style="5" hidden="1" customWidth="1"/>
    <col min="12790" max="12790" width="7" style="5" customWidth="1"/>
    <col min="12791" max="12791" width="6.85546875" style="5" customWidth="1"/>
    <col min="12792" max="12792" width="6.140625" style="5" customWidth="1"/>
    <col min="12793" max="12793" width="13.28515625" style="5" customWidth="1"/>
    <col min="12794" max="12794" width="14.42578125" style="5" customWidth="1"/>
    <col min="12795" max="12795" width="16" style="5" customWidth="1"/>
    <col min="12796" max="12796" width="18.7109375" style="5" customWidth="1"/>
    <col min="12797" max="12797" width="13" style="5" bestFit="1" customWidth="1"/>
    <col min="12798" max="13036" width="11.7109375" style="5"/>
    <col min="13037" max="13037" width="6.7109375" style="5" customWidth="1"/>
    <col min="13038" max="13038" width="7" style="5" customWidth="1"/>
    <col min="13039" max="13039" width="7.5703125" style="5" customWidth="1"/>
    <col min="13040" max="13040" width="8" style="5" customWidth="1"/>
    <col min="13041" max="13041" width="0" style="5" hidden="1" customWidth="1"/>
    <col min="13042" max="13042" width="13.42578125" style="5" customWidth="1"/>
    <col min="13043" max="13043" width="7.5703125" style="5" customWidth="1"/>
    <col min="13044" max="13044" width="7.42578125" style="5" customWidth="1"/>
    <col min="13045" max="13045" width="0" style="5" hidden="1" customWidth="1"/>
    <col min="13046" max="13046" width="7" style="5" customWidth="1"/>
    <col min="13047" max="13047" width="6.85546875" style="5" customWidth="1"/>
    <col min="13048" max="13048" width="6.140625" style="5" customWidth="1"/>
    <col min="13049" max="13049" width="13.28515625" style="5" customWidth="1"/>
    <col min="13050" max="13050" width="14.42578125" style="5" customWidth="1"/>
    <col min="13051" max="13051" width="16" style="5" customWidth="1"/>
    <col min="13052" max="13052" width="18.7109375" style="5" customWidth="1"/>
    <col min="13053" max="13053" width="13" style="5" bestFit="1" customWidth="1"/>
    <col min="13054" max="13292" width="11.7109375" style="5"/>
    <col min="13293" max="13293" width="6.7109375" style="5" customWidth="1"/>
    <col min="13294" max="13294" width="7" style="5" customWidth="1"/>
    <col min="13295" max="13295" width="7.5703125" style="5" customWidth="1"/>
    <col min="13296" max="13296" width="8" style="5" customWidth="1"/>
    <col min="13297" max="13297" width="0" style="5" hidden="1" customWidth="1"/>
    <col min="13298" max="13298" width="13.42578125" style="5" customWidth="1"/>
    <col min="13299" max="13299" width="7.5703125" style="5" customWidth="1"/>
    <col min="13300" max="13300" width="7.42578125" style="5" customWidth="1"/>
    <col min="13301" max="13301" width="0" style="5" hidden="1" customWidth="1"/>
    <col min="13302" max="13302" width="7" style="5" customWidth="1"/>
    <col min="13303" max="13303" width="6.85546875" style="5" customWidth="1"/>
    <col min="13304" max="13304" width="6.140625" style="5" customWidth="1"/>
    <col min="13305" max="13305" width="13.28515625" style="5" customWidth="1"/>
    <col min="13306" max="13306" width="14.42578125" style="5" customWidth="1"/>
    <col min="13307" max="13307" width="16" style="5" customWidth="1"/>
    <col min="13308" max="13308" width="18.7109375" style="5" customWidth="1"/>
    <col min="13309" max="13309" width="13" style="5" bestFit="1" customWidth="1"/>
    <col min="13310" max="13548" width="11.7109375" style="5"/>
    <col min="13549" max="13549" width="6.7109375" style="5" customWidth="1"/>
    <col min="13550" max="13550" width="7" style="5" customWidth="1"/>
    <col min="13551" max="13551" width="7.5703125" style="5" customWidth="1"/>
    <col min="13552" max="13552" width="8" style="5" customWidth="1"/>
    <col min="13553" max="13553" width="0" style="5" hidden="1" customWidth="1"/>
    <col min="13554" max="13554" width="13.42578125" style="5" customWidth="1"/>
    <col min="13555" max="13555" width="7.5703125" style="5" customWidth="1"/>
    <col min="13556" max="13556" width="7.42578125" style="5" customWidth="1"/>
    <col min="13557" max="13557" width="0" style="5" hidden="1" customWidth="1"/>
    <col min="13558" max="13558" width="7" style="5" customWidth="1"/>
    <col min="13559" max="13559" width="6.85546875" style="5" customWidth="1"/>
    <col min="13560" max="13560" width="6.140625" style="5" customWidth="1"/>
    <col min="13561" max="13561" width="13.28515625" style="5" customWidth="1"/>
    <col min="13562" max="13562" width="14.42578125" style="5" customWidth="1"/>
    <col min="13563" max="13563" width="16" style="5" customWidth="1"/>
    <col min="13564" max="13564" width="18.7109375" style="5" customWidth="1"/>
    <col min="13565" max="13565" width="13" style="5" bestFit="1" customWidth="1"/>
    <col min="13566" max="13804" width="11.7109375" style="5"/>
    <col min="13805" max="13805" width="6.7109375" style="5" customWidth="1"/>
    <col min="13806" max="13806" width="7" style="5" customWidth="1"/>
    <col min="13807" max="13807" width="7.5703125" style="5" customWidth="1"/>
    <col min="13808" max="13808" width="8" style="5" customWidth="1"/>
    <col min="13809" max="13809" width="0" style="5" hidden="1" customWidth="1"/>
    <col min="13810" max="13810" width="13.42578125" style="5" customWidth="1"/>
    <col min="13811" max="13811" width="7.5703125" style="5" customWidth="1"/>
    <col min="13812" max="13812" width="7.42578125" style="5" customWidth="1"/>
    <col min="13813" max="13813" width="0" style="5" hidden="1" customWidth="1"/>
    <col min="13814" max="13814" width="7" style="5" customWidth="1"/>
    <col min="13815" max="13815" width="6.85546875" style="5" customWidth="1"/>
    <col min="13816" max="13816" width="6.140625" style="5" customWidth="1"/>
    <col min="13817" max="13817" width="13.28515625" style="5" customWidth="1"/>
    <col min="13818" max="13818" width="14.42578125" style="5" customWidth="1"/>
    <col min="13819" max="13819" width="16" style="5" customWidth="1"/>
    <col min="13820" max="13820" width="18.7109375" style="5" customWidth="1"/>
    <col min="13821" max="13821" width="13" style="5" bestFit="1" customWidth="1"/>
    <col min="13822" max="14060" width="11.7109375" style="5"/>
    <col min="14061" max="14061" width="6.7109375" style="5" customWidth="1"/>
    <col min="14062" max="14062" width="7" style="5" customWidth="1"/>
    <col min="14063" max="14063" width="7.5703125" style="5" customWidth="1"/>
    <col min="14064" max="14064" width="8" style="5" customWidth="1"/>
    <col min="14065" max="14065" width="0" style="5" hidden="1" customWidth="1"/>
    <col min="14066" max="14066" width="13.42578125" style="5" customWidth="1"/>
    <col min="14067" max="14067" width="7.5703125" style="5" customWidth="1"/>
    <col min="14068" max="14068" width="7.42578125" style="5" customWidth="1"/>
    <col min="14069" max="14069" width="0" style="5" hidden="1" customWidth="1"/>
    <col min="14070" max="14070" width="7" style="5" customWidth="1"/>
    <col min="14071" max="14071" width="6.85546875" style="5" customWidth="1"/>
    <col min="14072" max="14072" width="6.140625" style="5" customWidth="1"/>
    <col min="14073" max="14073" width="13.28515625" style="5" customWidth="1"/>
    <col min="14074" max="14074" width="14.42578125" style="5" customWidth="1"/>
    <col min="14075" max="14075" width="16" style="5" customWidth="1"/>
    <col min="14076" max="14076" width="18.7109375" style="5" customWidth="1"/>
    <col min="14077" max="14077" width="13" style="5" bestFit="1" customWidth="1"/>
    <col min="14078" max="14316" width="11.7109375" style="5"/>
    <col min="14317" max="14317" width="6.7109375" style="5" customWidth="1"/>
    <col min="14318" max="14318" width="7" style="5" customWidth="1"/>
    <col min="14319" max="14319" width="7.5703125" style="5" customWidth="1"/>
    <col min="14320" max="14320" width="8" style="5" customWidth="1"/>
    <col min="14321" max="14321" width="0" style="5" hidden="1" customWidth="1"/>
    <col min="14322" max="14322" width="13.42578125" style="5" customWidth="1"/>
    <col min="14323" max="14323" width="7.5703125" style="5" customWidth="1"/>
    <col min="14324" max="14324" width="7.42578125" style="5" customWidth="1"/>
    <col min="14325" max="14325" width="0" style="5" hidden="1" customWidth="1"/>
    <col min="14326" max="14326" width="7" style="5" customWidth="1"/>
    <col min="14327" max="14327" width="6.85546875" style="5" customWidth="1"/>
    <col min="14328" max="14328" width="6.140625" style="5" customWidth="1"/>
    <col min="14329" max="14329" width="13.28515625" style="5" customWidth="1"/>
    <col min="14330" max="14330" width="14.42578125" style="5" customWidth="1"/>
    <col min="14331" max="14331" width="16" style="5" customWidth="1"/>
    <col min="14332" max="14332" width="18.7109375" style="5" customWidth="1"/>
    <col min="14333" max="14333" width="13" style="5" bestFit="1" customWidth="1"/>
    <col min="14334" max="14572" width="11.7109375" style="5"/>
    <col min="14573" max="14573" width="6.7109375" style="5" customWidth="1"/>
    <col min="14574" max="14574" width="7" style="5" customWidth="1"/>
    <col min="14575" max="14575" width="7.5703125" style="5" customWidth="1"/>
    <col min="14576" max="14576" width="8" style="5" customWidth="1"/>
    <col min="14577" max="14577" width="0" style="5" hidden="1" customWidth="1"/>
    <col min="14578" max="14578" width="13.42578125" style="5" customWidth="1"/>
    <col min="14579" max="14579" width="7.5703125" style="5" customWidth="1"/>
    <col min="14580" max="14580" width="7.42578125" style="5" customWidth="1"/>
    <col min="14581" max="14581" width="0" style="5" hidden="1" customWidth="1"/>
    <col min="14582" max="14582" width="7" style="5" customWidth="1"/>
    <col min="14583" max="14583" width="6.85546875" style="5" customWidth="1"/>
    <col min="14584" max="14584" width="6.140625" style="5" customWidth="1"/>
    <col min="14585" max="14585" width="13.28515625" style="5" customWidth="1"/>
    <col min="14586" max="14586" width="14.42578125" style="5" customWidth="1"/>
    <col min="14587" max="14587" width="16" style="5" customWidth="1"/>
    <col min="14588" max="14588" width="18.7109375" style="5" customWidth="1"/>
    <col min="14589" max="14589" width="13" style="5" bestFit="1" customWidth="1"/>
    <col min="14590" max="14828" width="11.7109375" style="5"/>
    <col min="14829" max="14829" width="6.7109375" style="5" customWidth="1"/>
    <col min="14830" max="14830" width="7" style="5" customWidth="1"/>
    <col min="14831" max="14831" width="7.5703125" style="5" customWidth="1"/>
    <col min="14832" max="14832" width="8" style="5" customWidth="1"/>
    <col min="14833" max="14833" width="0" style="5" hidden="1" customWidth="1"/>
    <col min="14834" max="14834" width="13.42578125" style="5" customWidth="1"/>
    <col min="14835" max="14835" width="7.5703125" style="5" customWidth="1"/>
    <col min="14836" max="14836" width="7.42578125" style="5" customWidth="1"/>
    <col min="14837" max="14837" width="0" style="5" hidden="1" customWidth="1"/>
    <col min="14838" max="14838" width="7" style="5" customWidth="1"/>
    <col min="14839" max="14839" width="6.85546875" style="5" customWidth="1"/>
    <col min="14840" max="14840" width="6.140625" style="5" customWidth="1"/>
    <col min="14841" max="14841" width="13.28515625" style="5" customWidth="1"/>
    <col min="14842" max="14842" width="14.42578125" style="5" customWidth="1"/>
    <col min="14843" max="14843" width="16" style="5" customWidth="1"/>
    <col min="14844" max="14844" width="18.7109375" style="5" customWidth="1"/>
    <col min="14845" max="14845" width="13" style="5" bestFit="1" customWidth="1"/>
    <col min="14846" max="15084" width="11.7109375" style="5"/>
    <col min="15085" max="15085" width="6.7109375" style="5" customWidth="1"/>
    <col min="15086" max="15086" width="7" style="5" customWidth="1"/>
    <col min="15087" max="15087" width="7.5703125" style="5" customWidth="1"/>
    <col min="15088" max="15088" width="8" style="5" customWidth="1"/>
    <col min="15089" max="15089" width="0" style="5" hidden="1" customWidth="1"/>
    <col min="15090" max="15090" width="13.42578125" style="5" customWidth="1"/>
    <col min="15091" max="15091" width="7.5703125" style="5" customWidth="1"/>
    <col min="15092" max="15092" width="7.42578125" style="5" customWidth="1"/>
    <col min="15093" max="15093" width="0" style="5" hidden="1" customWidth="1"/>
    <col min="15094" max="15094" width="7" style="5" customWidth="1"/>
    <col min="15095" max="15095" width="6.85546875" style="5" customWidth="1"/>
    <col min="15096" max="15096" width="6.140625" style="5" customWidth="1"/>
    <col min="15097" max="15097" width="13.28515625" style="5" customWidth="1"/>
    <col min="15098" max="15098" width="14.42578125" style="5" customWidth="1"/>
    <col min="15099" max="15099" width="16" style="5" customWidth="1"/>
    <col min="15100" max="15100" width="18.7109375" style="5" customWidth="1"/>
    <col min="15101" max="15101" width="13" style="5" bestFit="1" customWidth="1"/>
    <col min="15102" max="15340" width="11.7109375" style="5"/>
    <col min="15341" max="15341" width="6.7109375" style="5" customWidth="1"/>
    <col min="15342" max="15342" width="7" style="5" customWidth="1"/>
    <col min="15343" max="15343" width="7.5703125" style="5" customWidth="1"/>
    <col min="15344" max="15344" width="8" style="5" customWidth="1"/>
    <col min="15345" max="15345" width="0" style="5" hidden="1" customWidth="1"/>
    <col min="15346" max="15346" width="13.42578125" style="5" customWidth="1"/>
    <col min="15347" max="15347" width="7.5703125" style="5" customWidth="1"/>
    <col min="15348" max="15348" width="7.42578125" style="5" customWidth="1"/>
    <col min="15349" max="15349" width="0" style="5" hidden="1" customWidth="1"/>
    <col min="15350" max="15350" width="7" style="5" customWidth="1"/>
    <col min="15351" max="15351" width="6.85546875" style="5" customWidth="1"/>
    <col min="15352" max="15352" width="6.140625" style="5" customWidth="1"/>
    <col min="15353" max="15353" width="13.28515625" style="5" customWidth="1"/>
    <col min="15354" max="15354" width="14.42578125" style="5" customWidth="1"/>
    <col min="15355" max="15355" width="16" style="5" customWidth="1"/>
    <col min="15356" max="15356" width="18.7109375" style="5" customWidth="1"/>
    <col min="15357" max="15357" width="13" style="5" bestFit="1" customWidth="1"/>
    <col min="15358" max="15596" width="11.7109375" style="5"/>
    <col min="15597" max="15597" width="6.7109375" style="5" customWidth="1"/>
    <col min="15598" max="15598" width="7" style="5" customWidth="1"/>
    <col min="15599" max="15599" width="7.5703125" style="5" customWidth="1"/>
    <col min="15600" max="15600" width="8" style="5" customWidth="1"/>
    <col min="15601" max="15601" width="0" style="5" hidden="1" customWidth="1"/>
    <col min="15602" max="15602" width="13.42578125" style="5" customWidth="1"/>
    <col min="15603" max="15603" width="7.5703125" style="5" customWidth="1"/>
    <col min="15604" max="15604" width="7.42578125" style="5" customWidth="1"/>
    <col min="15605" max="15605" width="0" style="5" hidden="1" customWidth="1"/>
    <col min="15606" max="15606" width="7" style="5" customWidth="1"/>
    <col min="15607" max="15607" width="6.85546875" style="5" customWidth="1"/>
    <col min="15608" max="15608" width="6.140625" style="5" customWidth="1"/>
    <col min="15609" max="15609" width="13.28515625" style="5" customWidth="1"/>
    <col min="15610" max="15610" width="14.42578125" style="5" customWidth="1"/>
    <col min="15611" max="15611" width="16" style="5" customWidth="1"/>
    <col min="15612" max="15612" width="18.7109375" style="5" customWidth="1"/>
    <col min="15613" max="15613" width="13" style="5" bestFit="1" customWidth="1"/>
    <col min="15614" max="15852" width="11.7109375" style="5"/>
    <col min="15853" max="15853" width="6.7109375" style="5" customWidth="1"/>
    <col min="15854" max="15854" width="7" style="5" customWidth="1"/>
    <col min="15855" max="15855" width="7.5703125" style="5" customWidth="1"/>
    <col min="15856" max="15856" width="8" style="5" customWidth="1"/>
    <col min="15857" max="15857" width="0" style="5" hidden="1" customWidth="1"/>
    <col min="15858" max="15858" width="13.42578125" style="5" customWidth="1"/>
    <col min="15859" max="15859" width="7.5703125" style="5" customWidth="1"/>
    <col min="15860" max="15860" width="7.42578125" style="5" customWidth="1"/>
    <col min="15861" max="15861" width="0" style="5" hidden="1" customWidth="1"/>
    <col min="15862" max="15862" width="7" style="5" customWidth="1"/>
    <col min="15863" max="15863" width="6.85546875" style="5" customWidth="1"/>
    <col min="15864" max="15864" width="6.140625" style="5" customWidth="1"/>
    <col min="15865" max="15865" width="13.28515625" style="5" customWidth="1"/>
    <col min="15866" max="15866" width="14.42578125" style="5" customWidth="1"/>
    <col min="15867" max="15867" width="16" style="5" customWidth="1"/>
    <col min="15868" max="15868" width="18.7109375" style="5" customWidth="1"/>
    <col min="15869" max="15869" width="13" style="5" bestFit="1" customWidth="1"/>
    <col min="15870" max="16108" width="11.7109375" style="5"/>
    <col min="16109" max="16109" width="6.7109375" style="5" customWidth="1"/>
    <col min="16110" max="16110" width="7" style="5" customWidth="1"/>
    <col min="16111" max="16111" width="7.5703125" style="5" customWidth="1"/>
    <col min="16112" max="16112" width="8" style="5" customWidth="1"/>
    <col min="16113" max="16113" width="0" style="5" hidden="1" customWidth="1"/>
    <col min="16114" max="16114" width="13.42578125" style="5" customWidth="1"/>
    <col min="16115" max="16115" width="7.5703125" style="5" customWidth="1"/>
    <col min="16116" max="16116" width="7.42578125" style="5" customWidth="1"/>
    <col min="16117" max="16117" width="0" style="5" hidden="1" customWidth="1"/>
    <col min="16118" max="16118" width="7" style="5" customWidth="1"/>
    <col min="16119" max="16119" width="6.85546875" style="5" customWidth="1"/>
    <col min="16120" max="16120" width="6.140625" style="5" customWidth="1"/>
    <col min="16121" max="16121" width="13.28515625" style="5" customWidth="1"/>
    <col min="16122" max="16122" width="14.42578125" style="5" customWidth="1"/>
    <col min="16123" max="16123" width="16" style="5" customWidth="1"/>
    <col min="16124" max="16124" width="18.7109375" style="5" customWidth="1"/>
    <col min="16125" max="16125" width="13" style="5" bestFit="1" customWidth="1"/>
    <col min="16126" max="16384" width="11.7109375" style="5"/>
  </cols>
  <sheetData>
    <row r="1" spans="1:35" ht="16.5" x14ac:dyDescent="0.25">
      <c r="A1" s="100" t="s">
        <v>0</v>
      </c>
      <c r="B1" s="100"/>
      <c r="C1" s="100"/>
      <c r="D1" s="100"/>
      <c r="E1" s="100"/>
      <c r="F1" s="100"/>
      <c r="G1" s="100"/>
      <c r="H1" s="1"/>
      <c r="I1" s="2"/>
      <c r="J1" s="2"/>
      <c r="K1" s="2"/>
      <c r="L1" s="2"/>
      <c r="M1" s="3"/>
      <c r="N1" s="20"/>
    </row>
    <row r="2" spans="1:35" ht="16.5" x14ac:dyDescent="0.25">
      <c r="A2" s="101" t="s">
        <v>1</v>
      </c>
      <c r="B2" s="101"/>
      <c r="C2" s="101"/>
      <c r="D2" s="101"/>
      <c r="E2" s="101"/>
      <c r="F2" s="101"/>
      <c r="G2" s="101"/>
      <c r="H2" s="6"/>
      <c r="I2" s="2"/>
      <c r="J2" s="2"/>
      <c r="K2" s="2"/>
      <c r="L2" s="2"/>
      <c r="M2" s="3"/>
      <c r="N2" s="20"/>
    </row>
    <row r="3" spans="1:35" ht="16.5" x14ac:dyDescent="0.25">
      <c r="A3" s="102"/>
      <c r="B3" s="103"/>
      <c r="C3" s="103"/>
      <c r="D3" s="103"/>
      <c r="E3" s="103"/>
      <c r="F3" s="34"/>
      <c r="G3" s="4"/>
      <c r="H3" s="7"/>
      <c r="I3" s="2"/>
      <c r="J3" s="2"/>
      <c r="K3" s="2"/>
      <c r="L3" s="2"/>
      <c r="M3" s="3"/>
      <c r="N3" s="20"/>
    </row>
    <row r="4" spans="1:35" ht="16.5" x14ac:dyDescent="0.2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35" s="8" customFormat="1" ht="16.5" x14ac:dyDescent="0.25">
      <c r="A5" s="3"/>
      <c r="B5" s="35"/>
      <c r="C5" s="32"/>
      <c r="D5" s="32"/>
      <c r="E5" s="101"/>
      <c r="F5" s="101"/>
      <c r="H5" s="33" t="s">
        <v>3</v>
      </c>
      <c r="I5" s="33"/>
      <c r="J5" s="35"/>
      <c r="K5" s="35"/>
      <c r="L5" s="35"/>
      <c r="M5" s="35"/>
      <c r="N5" s="21"/>
      <c r="O5" s="27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1:35" ht="16.5" x14ac:dyDescent="0.25">
      <c r="A6" s="101" t="s">
        <v>35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35" ht="16.5" x14ac:dyDescent="0.25">
      <c r="A7" s="3"/>
      <c r="B7" s="4"/>
      <c r="C7" s="32"/>
      <c r="D7" s="33"/>
      <c r="E7" s="33"/>
      <c r="F7" s="33"/>
      <c r="G7" s="33"/>
      <c r="H7" s="33"/>
      <c r="I7" s="33"/>
      <c r="J7" s="33"/>
      <c r="K7" s="33"/>
      <c r="L7" s="33"/>
      <c r="M7" s="33"/>
      <c r="N7" s="22"/>
    </row>
    <row r="8" spans="1:35" ht="16.5" x14ac:dyDescent="0.25">
      <c r="A8" s="3"/>
      <c r="B8" s="34" t="s">
        <v>4</v>
      </c>
      <c r="C8" s="34"/>
      <c r="D8" s="3"/>
      <c r="E8" s="3"/>
      <c r="F8" s="3"/>
      <c r="G8" s="34"/>
      <c r="H8" s="1"/>
      <c r="I8" s="2"/>
      <c r="J8" s="2"/>
      <c r="K8" s="2"/>
      <c r="L8" s="2"/>
      <c r="M8" s="3"/>
      <c r="N8" s="20"/>
    </row>
    <row r="9" spans="1:35" ht="16.5" x14ac:dyDescent="0.25">
      <c r="A9" s="3"/>
      <c r="B9" s="11" t="s">
        <v>24</v>
      </c>
      <c r="C9" s="34"/>
      <c r="D9" s="3"/>
      <c r="E9" s="3"/>
      <c r="F9" s="3"/>
      <c r="G9" s="34"/>
      <c r="H9" s="1"/>
      <c r="I9" s="2"/>
      <c r="J9" s="2"/>
      <c r="K9" s="2"/>
      <c r="L9" s="2" t="s">
        <v>26</v>
      </c>
      <c r="M9" s="3"/>
      <c r="N9" s="20"/>
    </row>
    <row r="10" spans="1:35" ht="16.5" x14ac:dyDescent="0.25">
      <c r="A10" s="3"/>
      <c r="B10" s="34" t="s">
        <v>25</v>
      </c>
      <c r="C10" s="34"/>
      <c r="D10" s="3"/>
      <c r="E10" s="3"/>
      <c r="F10" s="3"/>
      <c r="G10" s="34"/>
      <c r="H10" s="1"/>
      <c r="I10" s="2"/>
      <c r="K10" s="2"/>
      <c r="L10" s="2" t="s">
        <v>27</v>
      </c>
      <c r="M10" s="3"/>
      <c r="N10" s="20"/>
    </row>
    <row r="11" spans="1:35" ht="16.5" x14ac:dyDescent="0.25">
      <c r="A11" s="3"/>
      <c r="B11" s="11" t="s">
        <v>28</v>
      </c>
      <c r="C11" s="34"/>
      <c r="D11" s="3"/>
      <c r="E11" s="3"/>
      <c r="F11" s="3"/>
      <c r="G11" s="34"/>
      <c r="H11" s="1"/>
      <c r="I11" s="2"/>
      <c r="J11" s="2"/>
      <c r="K11" s="2"/>
      <c r="L11" s="2" t="s">
        <v>30</v>
      </c>
      <c r="M11" s="3"/>
      <c r="N11" s="20"/>
    </row>
    <row r="12" spans="1:35" ht="16.5" x14ac:dyDescent="0.25">
      <c r="A12" s="3"/>
      <c r="B12" s="34" t="s">
        <v>29</v>
      </c>
      <c r="C12" s="34"/>
      <c r="D12" s="3"/>
      <c r="E12" s="3"/>
      <c r="F12" s="3"/>
      <c r="G12" s="34"/>
      <c r="H12" s="1"/>
      <c r="I12" s="2"/>
      <c r="J12" s="2"/>
      <c r="K12" s="2"/>
      <c r="L12" s="2" t="s">
        <v>31</v>
      </c>
      <c r="M12" s="3"/>
      <c r="N12" s="20"/>
    </row>
    <row r="13" spans="1:35" ht="19.5" x14ac:dyDescent="0.25">
      <c r="A13" s="3"/>
      <c r="B13" s="34" t="s">
        <v>5</v>
      </c>
      <c r="C13" s="34"/>
      <c r="D13" s="3"/>
      <c r="E13" s="3"/>
      <c r="F13" s="3"/>
      <c r="G13" s="34"/>
      <c r="H13" s="1"/>
      <c r="I13" s="2"/>
      <c r="J13" s="2"/>
      <c r="K13" s="2"/>
      <c r="L13" s="2"/>
      <c r="M13" s="3"/>
      <c r="N13" s="20"/>
    </row>
    <row r="14" spans="1:35" ht="19.5" x14ac:dyDescent="0.25">
      <c r="A14" s="3"/>
      <c r="B14" s="34" t="s">
        <v>6</v>
      </c>
      <c r="C14" s="34"/>
      <c r="D14" s="3"/>
      <c r="E14" s="3"/>
      <c r="F14" s="3"/>
      <c r="G14" s="34"/>
      <c r="H14" s="1"/>
      <c r="I14" s="2"/>
      <c r="J14" s="2"/>
      <c r="K14" s="2"/>
      <c r="L14" s="2"/>
      <c r="M14" s="3"/>
      <c r="N14" s="23"/>
    </row>
    <row r="15" spans="1:35" ht="16.5" x14ac:dyDescent="0.25">
      <c r="A15" s="104" t="s">
        <v>39</v>
      </c>
      <c r="B15" s="106" t="s">
        <v>8</v>
      </c>
      <c r="C15" s="106"/>
      <c r="D15" s="106"/>
      <c r="E15" s="106"/>
      <c r="F15" s="106"/>
      <c r="G15" s="106" t="s">
        <v>9</v>
      </c>
      <c r="H15" s="106"/>
      <c r="I15" s="106"/>
      <c r="J15" s="106"/>
      <c r="K15" s="106"/>
      <c r="L15" s="106"/>
      <c r="M15" s="106"/>
      <c r="N15" s="107" t="s">
        <v>10</v>
      </c>
    </row>
    <row r="16" spans="1:35" ht="60.75" customHeight="1" x14ac:dyDescent="0.25">
      <c r="A16" s="105"/>
      <c r="B16" s="18" t="s">
        <v>11</v>
      </c>
      <c r="C16" s="18" t="s">
        <v>12</v>
      </c>
      <c r="D16" s="17" t="s">
        <v>13</v>
      </c>
      <c r="E16" s="17" t="s">
        <v>14</v>
      </c>
      <c r="F16" s="18" t="s">
        <v>15</v>
      </c>
      <c r="G16" s="18" t="s">
        <v>11</v>
      </c>
      <c r="H16" s="19" t="s">
        <v>12</v>
      </c>
      <c r="I16" s="17" t="s">
        <v>16</v>
      </c>
      <c r="J16" s="17" t="s">
        <v>17</v>
      </c>
      <c r="K16" s="17" t="s">
        <v>18</v>
      </c>
      <c r="L16" s="17" t="s">
        <v>19</v>
      </c>
      <c r="M16" s="18" t="s">
        <v>20</v>
      </c>
      <c r="N16" s="108"/>
    </row>
    <row r="17" spans="1:14" ht="16.5" x14ac:dyDescent="0.25">
      <c r="A17" s="119">
        <v>101</v>
      </c>
      <c r="B17" s="120">
        <v>3084</v>
      </c>
      <c r="C17" s="120">
        <v>3254</v>
      </c>
      <c r="D17" s="121">
        <f>C17-B17</f>
        <v>170</v>
      </c>
      <c r="E17" s="122">
        <f>IF($D17&gt;400,($D17-400)*2242+200*1786+100*(1533+1484),IF($D17&gt;300,($D17-300)*1786+100*1786+100*(1533+1484),IF($D17&gt;200,($D17-200)*1786+100*(1533+1484),IF($D17&gt;100,($D17-100)*1533+100*1484,$D17*1484))))</f>
        <v>255710</v>
      </c>
      <c r="F17" s="122">
        <f>ROUND($E17*0.1+$E17,-3)</f>
        <v>281000</v>
      </c>
      <c r="G17" s="120">
        <v>1157</v>
      </c>
      <c r="H17" s="120">
        <v>1217</v>
      </c>
      <c r="I17" s="123">
        <f>$H17-$G17</f>
        <v>60</v>
      </c>
      <c r="J17" s="123">
        <f>I17/2</f>
        <v>30</v>
      </c>
      <c r="K17" s="123">
        <f>IF($J17&lt;32,$J17,32)</f>
        <v>30</v>
      </c>
      <c r="L17" s="123">
        <f>IF($J17&gt;32,$J17-32,0)</f>
        <v>0</v>
      </c>
      <c r="M17" s="124">
        <f>ROUND(IF($J17&lt;32,$K17*6000,($K17*6000+$L17*13000)),-3)</f>
        <v>180000</v>
      </c>
      <c r="N17" s="125">
        <f>F17+M17</f>
        <v>461000</v>
      </c>
    </row>
    <row r="18" spans="1:14" ht="16.5" x14ac:dyDescent="0.25">
      <c r="A18" s="119">
        <v>102</v>
      </c>
      <c r="B18" s="120">
        <v>2277</v>
      </c>
      <c r="C18" s="120">
        <v>2408</v>
      </c>
      <c r="D18" s="121">
        <f t="shared" ref="D18:D81" si="0">C18-B18</f>
        <v>131</v>
      </c>
      <c r="E18" s="122">
        <f t="shared" ref="E18:E81" si="1">IF($D18&gt;400,($D18-400)*2242+200*1786+100*(1533+1484),IF($D18&gt;300,($D18-300)*1786+100*1786+100*(1533+1484),IF($D18&gt;200,($D18-200)*1786+100*(1533+1484),IF($D18&gt;100,($D18-100)*1533+100*1484,$D18*1484))))</f>
        <v>195923</v>
      </c>
      <c r="F18" s="122">
        <f t="shared" ref="F18:F81" si="2">ROUND($E18*0.1+$E18,-3)</f>
        <v>216000</v>
      </c>
      <c r="G18" s="120">
        <v>1157</v>
      </c>
      <c r="H18" s="120">
        <v>1217</v>
      </c>
      <c r="I18" s="123">
        <f t="shared" ref="I18:I81" si="3">$H18-$G18</f>
        <v>60</v>
      </c>
      <c r="J18" s="123">
        <f t="shared" ref="J18:J81" si="4">I18/2</f>
        <v>30</v>
      </c>
      <c r="K18" s="123">
        <f t="shared" ref="K18:K81" si="5">IF($J18&lt;32,$J18,32)</f>
        <v>30</v>
      </c>
      <c r="L18" s="123">
        <f t="shared" ref="L18:L81" si="6">IF($J18&gt;32,$J18-32,0)</f>
        <v>0</v>
      </c>
      <c r="M18" s="124">
        <f t="shared" ref="M18:M81" si="7">ROUND(IF($J18&lt;32,$K18*6000,($K18*6000+$L18*13000)),-3)</f>
        <v>180000</v>
      </c>
      <c r="N18" s="125">
        <f t="shared" ref="N18:N81" si="8">F18+M18</f>
        <v>396000</v>
      </c>
    </row>
    <row r="19" spans="1:14" ht="16.5" x14ac:dyDescent="0.25">
      <c r="A19" s="119">
        <v>103</v>
      </c>
      <c r="B19" s="120">
        <v>3349</v>
      </c>
      <c r="C19" s="120">
        <v>3468</v>
      </c>
      <c r="D19" s="121">
        <f t="shared" si="0"/>
        <v>119</v>
      </c>
      <c r="E19" s="122">
        <f t="shared" si="1"/>
        <v>177527</v>
      </c>
      <c r="F19" s="122">
        <f t="shared" si="2"/>
        <v>195000</v>
      </c>
      <c r="G19" s="120">
        <v>1318</v>
      </c>
      <c r="H19" s="120">
        <v>1386</v>
      </c>
      <c r="I19" s="123">
        <f t="shared" si="3"/>
        <v>68</v>
      </c>
      <c r="J19" s="123">
        <f t="shared" si="4"/>
        <v>34</v>
      </c>
      <c r="K19" s="123">
        <f t="shared" si="5"/>
        <v>32</v>
      </c>
      <c r="L19" s="123">
        <f t="shared" si="6"/>
        <v>2</v>
      </c>
      <c r="M19" s="124">
        <f t="shared" si="7"/>
        <v>218000</v>
      </c>
      <c r="N19" s="125">
        <f t="shared" si="8"/>
        <v>413000</v>
      </c>
    </row>
    <row r="20" spans="1:14" ht="16.5" x14ac:dyDescent="0.25">
      <c r="A20" s="119">
        <v>104</v>
      </c>
      <c r="B20" s="120">
        <v>2945</v>
      </c>
      <c r="C20" s="120">
        <v>3097</v>
      </c>
      <c r="D20" s="121">
        <f t="shared" si="0"/>
        <v>152</v>
      </c>
      <c r="E20" s="122">
        <f t="shared" si="1"/>
        <v>228116</v>
      </c>
      <c r="F20" s="122">
        <f t="shared" si="2"/>
        <v>251000</v>
      </c>
      <c r="G20" s="120">
        <v>1318</v>
      </c>
      <c r="H20" s="120">
        <v>1386</v>
      </c>
      <c r="I20" s="123">
        <f t="shared" si="3"/>
        <v>68</v>
      </c>
      <c r="J20" s="123">
        <f>I20/2</f>
        <v>34</v>
      </c>
      <c r="K20" s="123">
        <f t="shared" si="5"/>
        <v>32</v>
      </c>
      <c r="L20" s="123">
        <f t="shared" si="6"/>
        <v>2</v>
      </c>
      <c r="M20" s="124">
        <f t="shared" si="7"/>
        <v>218000</v>
      </c>
      <c r="N20" s="125">
        <f t="shared" si="8"/>
        <v>469000</v>
      </c>
    </row>
    <row r="21" spans="1:14" ht="16.5" x14ac:dyDescent="0.25">
      <c r="A21" s="119">
        <v>105</v>
      </c>
      <c r="B21" s="120">
        <v>3270</v>
      </c>
      <c r="C21" s="120">
        <v>3457</v>
      </c>
      <c r="D21" s="121">
        <f t="shared" si="0"/>
        <v>187</v>
      </c>
      <c r="E21" s="122">
        <f t="shared" si="1"/>
        <v>281771</v>
      </c>
      <c r="F21" s="122">
        <f t="shared" si="2"/>
        <v>310000</v>
      </c>
      <c r="G21" s="120">
        <v>1152</v>
      </c>
      <c r="H21" s="120">
        <v>1205</v>
      </c>
      <c r="I21" s="123">
        <f t="shared" si="3"/>
        <v>53</v>
      </c>
      <c r="J21" s="123">
        <f t="shared" si="4"/>
        <v>26.5</v>
      </c>
      <c r="K21" s="123">
        <f t="shared" si="5"/>
        <v>26.5</v>
      </c>
      <c r="L21" s="123">
        <f t="shared" si="6"/>
        <v>0</v>
      </c>
      <c r="M21" s="124">
        <f t="shared" si="7"/>
        <v>159000</v>
      </c>
      <c r="N21" s="125">
        <f t="shared" si="8"/>
        <v>469000</v>
      </c>
    </row>
    <row r="22" spans="1:14" ht="16.5" x14ac:dyDescent="0.25">
      <c r="A22" s="119">
        <v>106</v>
      </c>
      <c r="B22" s="120">
        <v>5098</v>
      </c>
      <c r="C22" s="120">
        <v>5213</v>
      </c>
      <c r="D22" s="121">
        <f t="shared" si="0"/>
        <v>115</v>
      </c>
      <c r="E22" s="122">
        <f t="shared" si="1"/>
        <v>171395</v>
      </c>
      <c r="F22" s="122">
        <f t="shared" si="2"/>
        <v>189000</v>
      </c>
      <c r="G22" s="120">
        <v>1152</v>
      </c>
      <c r="H22" s="120">
        <v>1205</v>
      </c>
      <c r="I22" s="123">
        <f t="shared" si="3"/>
        <v>53</v>
      </c>
      <c r="J22" s="123">
        <f t="shared" si="4"/>
        <v>26.5</v>
      </c>
      <c r="K22" s="123">
        <f t="shared" si="5"/>
        <v>26.5</v>
      </c>
      <c r="L22" s="123">
        <f t="shared" si="6"/>
        <v>0</v>
      </c>
      <c r="M22" s="124">
        <f t="shared" si="7"/>
        <v>159000</v>
      </c>
      <c r="N22" s="125">
        <f t="shared" si="8"/>
        <v>348000</v>
      </c>
    </row>
    <row r="23" spans="1:14" ht="16.5" x14ac:dyDescent="0.25">
      <c r="A23" s="119">
        <v>107</v>
      </c>
      <c r="B23" s="120">
        <v>3086</v>
      </c>
      <c r="C23" s="120">
        <v>3202</v>
      </c>
      <c r="D23" s="121">
        <f t="shared" si="0"/>
        <v>116</v>
      </c>
      <c r="E23" s="122">
        <f t="shared" si="1"/>
        <v>172928</v>
      </c>
      <c r="F23" s="122">
        <f t="shared" si="2"/>
        <v>190000</v>
      </c>
      <c r="G23" s="120">
        <v>1614</v>
      </c>
      <c r="H23" s="120">
        <v>1671</v>
      </c>
      <c r="I23" s="123">
        <f t="shared" si="3"/>
        <v>57</v>
      </c>
      <c r="J23" s="123">
        <f>I23/2</f>
        <v>28.5</v>
      </c>
      <c r="K23" s="123">
        <f t="shared" si="5"/>
        <v>28.5</v>
      </c>
      <c r="L23" s="123">
        <f t="shared" si="6"/>
        <v>0</v>
      </c>
      <c r="M23" s="124">
        <f t="shared" si="7"/>
        <v>171000</v>
      </c>
      <c r="N23" s="125">
        <f t="shared" si="8"/>
        <v>361000</v>
      </c>
    </row>
    <row r="24" spans="1:14" ht="16.5" x14ac:dyDescent="0.25">
      <c r="A24" s="119">
        <v>108</v>
      </c>
      <c r="B24" s="120">
        <v>3092</v>
      </c>
      <c r="C24" s="120">
        <v>3261</v>
      </c>
      <c r="D24" s="121">
        <f t="shared" si="0"/>
        <v>169</v>
      </c>
      <c r="E24" s="122">
        <f t="shared" si="1"/>
        <v>254177</v>
      </c>
      <c r="F24" s="122">
        <f t="shared" si="2"/>
        <v>280000</v>
      </c>
      <c r="G24" s="120">
        <v>1614</v>
      </c>
      <c r="H24" s="120">
        <v>1671</v>
      </c>
      <c r="I24" s="123">
        <f t="shared" si="3"/>
        <v>57</v>
      </c>
      <c r="J24" s="123">
        <f t="shared" si="4"/>
        <v>28.5</v>
      </c>
      <c r="K24" s="123">
        <f t="shared" si="5"/>
        <v>28.5</v>
      </c>
      <c r="L24" s="123">
        <f t="shared" si="6"/>
        <v>0</v>
      </c>
      <c r="M24" s="124">
        <f t="shared" si="7"/>
        <v>171000</v>
      </c>
      <c r="N24" s="125">
        <f t="shared" si="8"/>
        <v>451000</v>
      </c>
    </row>
    <row r="25" spans="1:14" ht="16.5" x14ac:dyDescent="0.25">
      <c r="A25" s="119">
        <v>109</v>
      </c>
      <c r="B25" s="120">
        <v>2578</v>
      </c>
      <c r="C25" s="120">
        <v>2710</v>
      </c>
      <c r="D25" s="121">
        <f t="shared" si="0"/>
        <v>132</v>
      </c>
      <c r="E25" s="122">
        <f t="shared" si="1"/>
        <v>197456</v>
      </c>
      <c r="F25" s="122">
        <f t="shared" si="2"/>
        <v>217000</v>
      </c>
      <c r="G25" s="120">
        <v>1093</v>
      </c>
      <c r="H25" s="120">
        <v>1144</v>
      </c>
      <c r="I25" s="123">
        <f t="shared" si="3"/>
        <v>51</v>
      </c>
      <c r="J25" s="123">
        <f t="shared" si="4"/>
        <v>25.5</v>
      </c>
      <c r="K25" s="123">
        <f t="shared" si="5"/>
        <v>25.5</v>
      </c>
      <c r="L25" s="123">
        <f t="shared" si="6"/>
        <v>0</v>
      </c>
      <c r="M25" s="124">
        <f t="shared" si="7"/>
        <v>153000</v>
      </c>
      <c r="N25" s="125">
        <f t="shared" si="8"/>
        <v>370000</v>
      </c>
    </row>
    <row r="26" spans="1:14" ht="16.5" x14ac:dyDescent="0.25">
      <c r="A26" s="119">
        <v>110</v>
      </c>
      <c r="B26" s="120">
        <v>2423</v>
      </c>
      <c r="C26" s="120">
        <v>2573</v>
      </c>
      <c r="D26" s="121">
        <f t="shared" si="0"/>
        <v>150</v>
      </c>
      <c r="E26" s="122">
        <f t="shared" si="1"/>
        <v>225050</v>
      </c>
      <c r="F26" s="122">
        <f t="shared" si="2"/>
        <v>248000</v>
      </c>
      <c r="G26" s="120">
        <v>1093</v>
      </c>
      <c r="H26" s="120">
        <v>1144</v>
      </c>
      <c r="I26" s="123">
        <f t="shared" si="3"/>
        <v>51</v>
      </c>
      <c r="J26" s="123">
        <f t="shared" si="4"/>
        <v>25.5</v>
      </c>
      <c r="K26" s="123">
        <f t="shared" si="5"/>
        <v>25.5</v>
      </c>
      <c r="L26" s="123">
        <f t="shared" si="6"/>
        <v>0</v>
      </c>
      <c r="M26" s="124">
        <f t="shared" si="7"/>
        <v>153000</v>
      </c>
      <c r="N26" s="125">
        <f t="shared" si="8"/>
        <v>401000</v>
      </c>
    </row>
    <row r="27" spans="1:14" ht="16.5" x14ac:dyDescent="0.25">
      <c r="A27" s="126">
        <v>111</v>
      </c>
      <c r="B27" s="120">
        <v>3514</v>
      </c>
      <c r="C27" s="120">
        <v>3714</v>
      </c>
      <c r="D27" s="121">
        <f t="shared" si="0"/>
        <v>200</v>
      </c>
      <c r="E27" s="122">
        <f t="shared" si="1"/>
        <v>301700</v>
      </c>
      <c r="F27" s="122">
        <f t="shared" si="2"/>
        <v>332000</v>
      </c>
      <c r="G27" s="120">
        <v>1185</v>
      </c>
      <c r="H27" s="120">
        <v>1235</v>
      </c>
      <c r="I27" s="123">
        <f t="shared" si="3"/>
        <v>50</v>
      </c>
      <c r="J27" s="123">
        <f t="shared" si="4"/>
        <v>25</v>
      </c>
      <c r="K27" s="123">
        <f t="shared" si="5"/>
        <v>25</v>
      </c>
      <c r="L27" s="123">
        <f t="shared" si="6"/>
        <v>0</v>
      </c>
      <c r="M27" s="124">
        <f t="shared" si="7"/>
        <v>150000</v>
      </c>
      <c r="N27" s="125">
        <f t="shared" si="8"/>
        <v>482000</v>
      </c>
    </row>
    <row r="28" spans="1:14" ht="16.5" x14ac:dyDescent="0.25">
      <c r="A28" s="119">
        <v>112</v>
      </c>
      <c r="B28" s="120">
        <v>3234</v>
      </c>
      <c r="C28" s="120">
        <v>3357</v>
      </c>
      <c r="D28" s="121">
        <f t="shared" si="0"/>
        <v>123</v>
      </c>
      <c r="E28" s="122">
        <f t="shared" si="1"/>
        <v>183659</v>
      </c>
      <c r="F28" s="122">
        <f t="shared" si="2"/>
        <v>202000</v>
      </c>
      <c r="G28" s="120">
        <v>1185</v>
      </c>
      <c r="H28" s="120">
        <v>1235</v>
      </c>
      <c r="I28" s="123">
        <f t="shared" si="3"/>
        <v>50</v>
      </c>
      <c r="J28" s="123">
        <f t="shared" si="4"/>
        <v>25</v>
      </c>
      <c r="K28" s="123">
        <f t="shared" si="5"/>
        <v>25</v>
      </c>
      <c r="L28" s="123">
        <f t="shared" si="6"/>
        <v>0</v>
      </c>
      <c r="M28" s="124">
        <f t="shared" si="7"/>
        <v>150000</v>
      </c>
      <c r="N28" s="125">
        <f t="shared" si="8"/>
        <v>352000</v>
      </c>
    </row>
    <row r="29" spans="1:14" ht="16.5" x14ac:dyDescent="0.25">
      <c r="A29" s="119">
        <v>113</v>
      </c>
      <c r="B29" s="120">
        <v>2884</v>
      </c>
      <c r="C29" s="120">
        <v>3065</v>
      </c>
      <c r="D29" s="121">
        <f t="shared" si="0"/>
        <v>181</v>
      </c>
      <c r="E29" s="122">
        <f t="shared" si="1"/>
        <v>272573</v>
      </c>
      <c r="F29" s="122">
        <f t="shared" si="2"/>
        <v>300000</v>
      </c>
      <c r="G29" s="120">
        <v>935</v>
      </c>
      <c r="H29" s="120">
        <v>982</v>
      </c>
      <c r="I29" s="123">
        <f t="shared" si="3"/>
        <v>47</v>
      </c>
      <c r="J29" s="123">
        <f t="shared" si="4"/>
        <v>23.5</v>
      </c>
      <c r="K29" s="123">
        <f t="shared" si="5"/>
        <v>23.5</v>
      </c>
      <c r="L29" s="123">
        <f t="shared" si="6"/>
        <v>0</v>
      </c>
      <c r="M29" s="124">
        <f t="shared" si="7"/>
        <v>141000</v>
      </c>
      <c r="N29" s="125">
        <f t="shared" si="8"/>
        <v>441000</v>
      </c>
    </row>
    <row r="30" spans="1:14" ht="16.5" x14ac:dyDescent="0.25">
      <c r="A30" s="119">
        <v>114</v>
      </c>
      <c r="B30" s="120">
        <v>2354</v>
      </c>
      <c r="C30" s="120">
        <v>2473</v>
      </c>
      <c r="D30" s="121">
        <f t="shared" si="0"/>
        <v>119</v>
      </c>
      <c r="E30" s="122">
        <f t="shared" si="1"/>
        <v>177527</v>
      </c>
      <c r="F30" s="122">
        <f t="shared" si="2"/>
        <v>195000</v>
      </c>
      <c r="G30" s="120">
        <v>935</v>
      </c>
      <c r="H30" s="120">
        <v>982</v>
      </c>
      <c r="I30" s="123">
        <f t="shared" si="3"/>
        <v>47</v>
      </c>
      <c r="J30" s="123">
        <f t="shared" si="4"/>
        <v>23.5</v>
      </c>
      <c r="K30" s="123">
        <f t="shared" si="5"/>
        <v>23.5</v>
      </c>
      <c r="L30" s="123">
        <f t="shared" si="6"/>
        <v>0</v>
      </c>
      <c r="M30" s="124">
        <f t="shared" si="7"/>
        <v>141000</v>
      </c>
      <c r="N30" s="125">
        <f t="shared" si="8"/>
        <v>336000</v>
      </c>
    </row>
    <row r="31" spans="1:14" ht="16.5" x14ac:dyDescent="0.25">
      <c r="A31" s="119">
        <v>116</v>
      </c>
      <c r="B31" s="120">
        <v>2531</v>
      </c>
      <c r="C31" s="120">
        <v>2686</v>
      </c>
      <c r="D31" s="121">
        <f t="shared" si="0"/>
        <v>155</v>
      </c>
      <c r="E31" s="122">
        <f t="shared" si="1"/>
        <v>232715</v>
      </c>
      <c r="F31" s="122">
        <f t="shared" si="2"/>
        <v>256000</v>
      </c>
      <c r="G31" s="120">
        <v>1128</v>
      </c>
      <c r="H31" s="120">
        <v>1186</v>
      </c>
      <c r="I31" s="123">
        <f t="shared" si="3"/>
        <v>58</v>
      </c>
      <c r="J31" s="123">
        <f t="shared" si="4"/>
        <v>29</v>
      </c>
      <c r="K31" s="123">
        <f t="shared" si="5"/>
        <v>29</v>
      </c>
      <c r="L31" s="123">
        <f t="shared" si="6"/>
        <v>0</v>
      </c>
      <c r="M31" s="124">
        <f t="shared" si="7"/>
        <v>174000</v>
      </c>
      <c r="N31" s="125">
        <f t="shared" si="8"/>
        <v>430000</v>
      </c>
    </row>
    <row r="32" spans="1:14" ht="16.5" x14ac:dyDescent="0.25">
      <c r="A32" s="119">
        <v>117</v>
      </c>
      <c r="B32" s="120">
        <v>3068</v>
      </c>
      <c r="C32" s="120">
        <v>3205</v>
      </c>
      <c r="D32" s="121">
        <f t="shared" si="0"/>
        <v>137</v>
      </c>
      <c r="E32" s="122">
        <f t="shared" si="1"/>
        <v>205121</v>
      </c>
      <c r="F32" s="122">
        <f t="shared" si="2"/>
        <v>226000</v>
      </c>
      <c r="G32" s="120">
        <v>1128</v>
      </c>
      <c r="H32" s="120">
        <v>1186</v>
      </c>
      <c r="I32" s="123">
        <f t="shared" si="3"/>
        <v>58</v>
      </c>
      <c r="J32" s="123">
        <f t="shared" si="4"/>
        <v>29</v>
      </c>
      <c r="K32" s="123">
        <f t="shared" si="5"/>
        <v>29</v>
      </c>
      <c r="L32" s="123">
        <f t="shared" si="6"/>
        <v>0</v>
      </c>
      <c r="M32" s="124">
        <f t="shared" si="7"/>
        <v>174000</v>
      </c>
      <c r="N32" s="125">
        <f t="shared" si="8"/>
        <v>400000</v>
      </c>
    </row>
    <row r="33" spans="1:35" s="16" customFormat="1" ht="16.5" x14ac:dyDescent="0.25">
      <c r="A33" s="119">
        <v>118</v>
      </c>
      <c r="B33" s="127">
        <v>3300</v>
      </c>
      <c r="C33" s="127">
        <v>3433</v>
      </c>
      <c r="D33" s="121">
        <f t="shared" si="0"/>
        <v>133</v>
      </c>
      <c r="E33" s="122">
        <f t="shared" si="1"/>
        <v>198989</v>
      </c>
      <c r="F33" s="122">
        <f t="shared" si="2"/>
        <v>219000</v>
      </c>
      <c r="G33" s="120">
        <v>526</v>
      </c>
      <c r="H33" s="120">
        <v>547</v>
      </c>
      <c r="I33" s="123">
        <f t="shared" si="3"/>
        <v>21</v>
      </c>
      <c r="J33" s="123">
        <v>21</v>
      </c>
      <c r="K33" s="123">
        <f t="shared" si="5"/>
        <v>21</v>
      </c>
      <c r="L33" s="123">
        <f t="shared" si="6"/>
        <v>0</v>
      </c>
      <c r="M33" s="124">
        <f t="shared" si="7"/>
        <v>126000</v>
      </c>
      <c r="N33" s="125">
        <f t="shared" si="8"/>
        <v>345000</v>
      </c>
      <c r="O33" s="26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</row>
    <row r="34" spans="1:35" ht="16.5" x14ac:dyDescent="0.25">
      <c r="A34" s="119">
        <v>121</v>
      </c>
      <c r="B34" s="120">
        <v>2811</v>
      </c>
      <c r="C34" s="120">
        <v>3014</v>
      </c>
      <c r="D34" s="121">
        <f t="shared" si="0"/>
        <v>203</v>
      </c>
      <c r="E34" s="122">
        <f t="shared" si="1"/>
        <v>307058</v>
      </c>
      <c r="F34" s="122">
        <f t="shared" si="2"/>
        <v>338000</v>
      </c>
      <c r="G34" s="120">
        <v>1321</v>
      </c>
      <c r="H34" s="120">
        <v>1380</v>
      </c>
      <c r="I34" s="123">
        <f t="shared" si="3"/>
        <v>59</v>
      </c>
      <c r="J34" s="123">
        <f t="shared" si="4"/>
        <v>29.5</v>
      </c>
      <c r="K34" s="123">
        <f t="shared" si="5"/>
        <v>29.5</v>
      </c>
      <c r="L34" s="123">
        <f t="shared" si="6"/>
        <v>0</v>
      </c>
      <c r="M34" s="124">
        <f t="shared" si="7"/>
        <v>177000</v>
      </c>
      <c r="N34" s="125">
        <f t="shared" si="8"/>
        <v>515000</v>
      </c>
    </row>
    <row r="35" spans="1:35" ht="16.5" x14ac:dyDescent="0.25">
      <c r="A35" s="119">
        <v>122</v>
      </c>
      <c r="B35" s="120">
        <v>2181</v>
      </c>
      <c r="C35" s="120">
        <v>2316</v>
      </c>
      <c r="D35" s="121">
        <f t="shared" si="0"/>
        <v>135</v>
      </c>
      <c r="E35" s="122">
        <f t="shared" si="1"/>
        <v>202055</v>
      </c>
      <c r="F35" s="122">
        <f t="shared" si="2"/>
        <v>222000</v>
      </c>
      <c r="G35" s="120">
        <v>1321</v>
      </c>
      <c r="H35" s="120">
        <v>1380</v>
      </c>
      <c r="I35" s="123">
        <f t="shared" si="3"/>
        <v>59</v>
      </c>
      <c r="J35" s="123">
        <f t="shared" si="4"/>
        <v>29.5</v>
      </c>
      <c r="K35" s="123">
        <f t="shared" si="5"/>
        <v>29.5</v>
      </c>
      <c r="L35" s="123">
        <f t="shared" si="6"/>
        <v>0</v>
      </c>
      <c r="M35" s="124">
        <f t="shared" si="7"/>
        <v>177000</v>
      </c>
      <c r="N35" s="125">
        <f t="shared" si="8"/>
        <v>399000</v>
      </c>
    </row>
    <row r="36" spans="1:35" ht="16.5" x14ac:dyDescent="0.25">
      <c r="A36" s="119">
        <v>124</v>
      </c>
      <c r="B36" s="120">
        <v>2664</v>
      </c>
      <c r="C36" s="120">
        <v>2807</v>
      </c>
      <c r="D36" s="121">
        <f t="shared" si="0"/>
        <v>143</v>
      </c>
      <c r="E36" s="122">
        <f t="shared" si="1"/>
        <v>214319</v>
      </c>
      <c r="F36" s="122">
        <f t="shared" si="2"/>
        <v>236000</v>
      </c>
      <c r="G36" s="120">
        <v>1126</v>
      </c>
      <c r="H36" s="120">
        <v>1178</v>
      </c>
      <c r="I36" s="123">
        <f t="shared" si="3"/>
        <v>52</v>
      </c>
      <c r="J36" s="123">
        <f t="shared" si="4"/>
        <v>26</v>
      </c>
      <c r="K36" s="123">
        <f t="shared" si="5"/>
        <v>26</v>
      </c>
      <c r="L36" s="123">
        <f t="shared" si="6"/>
        <v>0</v>
      </c>
      <c r="M36" s="124">
        <f t="shared" si="7"/>
        <v>156000</v>
      </c>
      <c r="N36" s="125">
        <f t="shared" si="8"/>
        <v>392000</v>
      </c>
    </row>
    <row r="37" spans="1:35" ht="16.5" x14ac:dyDescent="0.25">
      <c r="A37" s="119">
        <v>125</v>
      </c>
      <c r="B37" s="120">
        <v>2623</v>
      </c>
      <c r="C37" s="120">
        <v>2765</v>
      </c>
      <c r="D37" s="121">
        <f t="shared" si="0"/>
        <v>142</v>
      </c>
      <c r="E37" s="122">
        <f t="shared" si="1"/>
        <v>212786</v>
      </c>
      <c r="F37" s="122">
        <f t="shared" si="2"/>
        <v>234000</v>
      </c>
      <c r="G37" s="120">
        <v>1126</v>
      </c>
      <c r="H37" s="120">
        <v>1178</v>
      </c>
      <c r="I37" s="123">
        <f t="shared" si="3"/>
        <v>52</v>
      </c>
      <c r="J37" s="123">
        <f t="shared" si="4"/>
        <v>26</v>
      </c>
      <c r="K37" s="123">
        <f t="shared" si="5"/>
        <v>26</v>
      </c>
      <c r="L37" s="123">
        <f t="shared" si="6"/>
        <v>0</v>
      </c>
      <c r="M37" s="124">
        <f t="shared" si="7"/>
        <v>156000</v>
      </c>
      <c r="N37" s="125">
        <f t="shared" si="8"/>
        <v>390000</v>
      </c>
    </row>
    <row r="38" spans="1:35" ht="16.5" x14ac:dyDescent="0.25">
      <c r="A38" s="119">
        <v>201</v>
      </c>
      <c r="B38" s="120">
        <v>2660</v>
      </c>
      <c r="C38" s="120">
        <v>2809</v>
      </c>
      <c r="D38" s="121">
        <f t="shared" si="0"/>
        <v>149</v>
      </c>
      <c r="E38" s="122">
        <f t="shared" si="1"/>
        <v>223517</v>
      </c>
      <c r="F38" s="122">
        <f t="shared" si="2"/>
        <v>246000</v>
      </c>
      <c r="G38" s="120">
        <v>1298</v>
      </c>
      <c r="H38" s="120">
        <v>1345</v>
      </c>
      <c r="I38" s="123">
        <f t="shared" si="3"/>
        <v>47</v>
      </c>
      <c r="J38" s="123">
        <f t="shared" si="4"/>
        <v>23.5</v>
      </c>
      <c r="K38" s="123">
        <f t="shared" si="5"/>
        <v>23.5</v>
      </c>
      <c r="L38" s="123">
        <f t="shared" si="6"/>
        <v>0</v>
      </c>
      <c r="M38" s="124">
        <f t="shared" si="7"/>
        <v>141000</v>
      </c>
      <c r="N38" s="125">
        <f t="shared" si="8"/>
        <v>387000</v>
      </c>
    </row>
    <row r="39" spans="1:35" ht="16.5" x14ac:dyDescent="0.25">
      <c r="A39" s="119">
        <v>202</v>
      </c>
      <c r="B39" s="120">
        <v>3175</v>
      </c>
      <c r="C39" s="120">
        <v>3308</v>
      </c>
      <c r="D39" s="121">
        <f t="shared" si="0"/>
        <v>133</v>
      </c>
      <c r="E39" s="122">
        <f t="shared" si="1"/>
        <v>198989</v>
      </c>
      <c r="F39" s="122">
        <f t="shared" si="2"/>
        <v>219000</v>
      </c>
      <c r="G39" s="120">
        <v>1298</v>
      </c>
      <c r="H39" s="120">
        <v>1345</v>
      </c>
      <c r="I39" s="123">
        <f t="shared" si="3"/>
        <v>47</v>
      </c>
      <c r="J39" s="123">
        <f t="shared" si="4"/>
        <v>23.5</v>
      </c>
      <c r="K39" s="123">
        <f t="shared" si="5"/>
        <v>23.5</v>
      </c>
      <c r="L39" s="123">
        <f t="shared" si="6"/>
        <v>0</v>
      </c>
      <c r="M39" s="124">
        <f t="shared" si="7"/>
        <v>141000</v>
      </c>
      <c r="N39" s="125">
        <f t="shared" si="8"/>
        <v>360000</v>
      </c>
    </row>
    <row r="40" spans="1:35" ht="16.5" x14ac:dyDescent="0.25">
      <c r="A40" s="119">
        <v>203</v>
      </c>
      <c r="B40" s="120">
        <v>3885</v>
      </c>
      <c r="C40" s="120">
        <v>4028</v>
      </c>
      <c r="D40" s="121">
        <f t="shared" si="0"/>
        <v>143</v>
      </c>
      <c r="E40" s="122">
        <f t="shared" si="1"/>
        <v>214319</v>
      </c>
      <c r="F40" s="122">
        <f t="shared" si="2"/>
        <v>236000</v>
      </c>
      <c r="G40" s="120">
        <v>1029</v>
      </c>
      <c r="H40" s="120">
        <v>1079</v>
      </c>
      <c r="I40" s="123">
        <f t="shared" si="3"/>
        <v>50</v>
      </c>
      <c r="J40" s="123">
        <f t="shared" si="4"/>
        <v>25</v>
      </c>
      <c r="K40" s="123">
        <f t="shared" si="5"/>
        <v>25</v>
      </c>
      <c r="L40" s="123">
        <f t="shared" si="6"/>
        <v>0</v>
      </c>
      <c r="M40" s="124">
        <f t="shared" si="7"/>
        <v>150000</v>
      </c>
      <c r="N40" s="125">
        <f t="shared" si="8"/>
        <v>386000</v>
      </c>
    </row>
    <row r="41" spans="1:35" ht="16.5" x14ac:dyDescent="0.25">
      <c r="A41" s="119">
        <v>204</v>
      </c>
      <c r="B41" s="120">
        <v>2359</v>
      </c>
      <c r="C41" s="120">
        <v>2446</v>
      </c>
      <c r="D41" s="121">
        <f t="shared" si="0"/>
        <v>87</v>
      </c>
      <c r="E41" s="122">
        <f t="shared" si="1"/>
        <v>129108</v>
      </c>
      <c r="F41" s="122">
        <f t="shared" si="2"/>
        <v>142000</v>
      </c>
      <c r="G41" s="120">
        <v>1029</v>
      </c>
      <c r="H41" s="120">
        <v>1079</v>
      </c>
      <c r="I41" s="123">
        <f t="shared" si="3"/>
        <v>50</v>
      </c>
      <c r="J41" s="123">
        <f t="shared" si="4"/>
        <v>25</v>
      </c>
      <c r="K41" s="123">
        <f t="shared" si="5"/>
        <v>25</v>
      </c>
      <c r="L41" s="123">
        <f t="shared" si="6"/>
        <v>0</v>
      </c>
      <c r="M41" s="124">
        <f t="shared" si="7"/>
        <v>150000</v>
      </c>
      <c r="N41" s="125">
        <f t="shared" si="8"/>
        <v>292000</v>
      </c>
    </row>
    <row r="42" spans="1:35" ht="16.5" x14ac:dyDescent="0.25">
      <c r="A42" s="119">
        <v>205</v>
      </c>
      <c r="B42" s="120">
        <v>2756</v>
      </c>
      <c r="C42" s="120">
        <v>2885</v>
      </c>
      <c r="D42" s="121">
        <f t="shared" si="0"/>
        <v>129</v>
      </c>
      <c r="E42" s="122">
        <f t="shared" si="1"/>
        <v>192857</v>
      </c>
      <c r="F42" s="122">
        <f t="shared" si="2"/>
        <v>212000</v>
      </c>
      <c r="G42" s="120">
        <v>1270</v>
      </c>
      <c r="H42" s="120">
        <v>1343</v>
      </c>
      <c r="I42" s="123">
        <f t="shared" si="3"/>
        <v>73</v>
      </c>
      <c r="J42" s="123">
        <f t="shared" si="4"/>
        <v>36.5</v>
      </c>
      <c r="K42" s="123">
        <f t="shared" si="5"/>
        <v>32</v>
      </c>
      <c r="L42" s="123">
        <f t="shared" si="6"/>
        <v>4.5</v>
      </c>
      <c r="M42" s="124">
        <f t="shared" si="7"/>
        <v>251000</v>
      </c>
      <c r="N42" s="125">
        <f t="shared" si="8"/>
        <v>463000</v>
      </c>
    </row>
    <row r="43" spans="1:35" ht="16.5" x14ac:dyDescent="0.25">
      <c r="A43" s="119">
        <v>206</v>
      </c>
      <c r="B43" s="120">
        <v>3192</v>
      </c>
      <c r="C43" s="120">
        <v>3333</v>
      </c>
      <c r="D43" s="121">
        <f t="shared" si="0"/>
        <v>141</v>
      </c>
      <c r="E43" s="122">
        <f t="shared" si="1"/>
        <v>211253</v>
      </c>
      <c r="F43" s="122">
        <f t="shared" si="2"/>
        <v>232000</v>
      </c>
      <c r="G43" s="120">
        <v>1270</v>
      </c>
      <c r="H43" s="120">
        <v>1343</v>
      </c>
      <c r="I43" s="123">
        <f t="shared" si="3"/>
        <v>73</v>
      </c>
      <c r="J43" s="123">
        <f t="shared" si="4"/>
        <v>36.5</v>
      </c>
      <c r="K43" s="123">
        <f t="shared" si="5"/>
        <v>32</v>
      </c>
      <c r="L43" s="123">
        <f t="shared" si="6"/>
        <v>4.5</v>
      </c>
      <c r="M43" s="124">
        <f t="shared" si="7"/>
        <v>251000</v>
      </c>
      <c r="N43" s="125">
        <f t="shared" si="8"/>
        <v>483000</v>
      </c>
    </row>
    <row r="44" spans="1:35" ht="16.5" x14ac:dyDescent="0.25">
      <c r="A44" s="119">
        <v>207</v>
      </c>
      <c r="B44" s="120">
        <v>3342</v>
      </c>
      <c r="C44" s="120">
        <v>3512</v>
      </c>
      <c r="D44" s="121">
        <f t="shared" si="0"/>
        <v>170</v>
      </c>
      <c r="E44" s="122">
        <f t="shared" si="1"/>
        <v>255710</v>
      </c>
      <c r="F44" s="122">
        <f t="shared" si="2"/>
        <v>281000</v>
      </c>
      <c r="G44" s="120">
        <v>1402</v>
      </c>
      <c r="H44" s="120">
        <v>1456</v>
      </c>
      <c r="I44" s="123">
        <f t="shared" si="3"/>
        <v>54</v>
      </c>
      <c r="J44" s="123">
        <f t="shared" si="4"/>
        <v>27</v>
      </c>
      <c r="K44" s="123">
        <f t="shared" si="5"/>
        <v>27</v>
      </c>
      <c r="L44" s="123">
        <f t="shared" si="6"/>
        <v>0</v>
      </c>
      <c r="M44" s="124">
        <f t="shared" si="7"/>
        <v>162000</v>
      </c>
      <c r="N44" s="125">
        <f t="shared" si="8"/>
        <v>443000</v>
      </c>
    </row>
    <row r="45" spans="1:35" ht="16.5" x14ac:dyDescent="0.25">
      <c r="A45" s="119">
        <v>208</v>
      </c>
      <c r="B45" s="120">
        <v>2935</v>
      </c>
      <c r="C45" s="120">
        <v>3058</v>
      </c>
      <c r="D45" s="121">
        <f t="shared" si="0"/>
        <v>123</v>
      </c>
      <c r="E45" s="122">
        <f t="shared" si="1"/>
        <v>183659</v>
      </c>
      <c r="F45" s="122">
        <f t="shared" si="2"/>
        <v>202000</v>
      </c>
      <c r="G45" s="120">
        <v>1402</v>
      </c>
      <c r="H45" s="120">
        <v>1456</v>
      </c>
      <c r="I45" s="123">
        <f t="shared" si="3"/>
        <v>54</v>
      </c>
      <c r="J45" s="123">
        <f t="shared" si="4"/>
        <v>27</v>
      </c>
      <c r="K45" s="123">
        <f t="shared" si="5"/>
        <v>27</v>
      </c>
      <c r="L45" s="123">
        <f t="shared" si="6"/>
        <v>0</v>
      </c>
      <c r="M45" s="124">
        <f t="shared" si="7"/>
        <v>162000</v>
      </c>
      <c r="N45" s="125">
        <f t="shared" si="8"/>
        <v>364000</v>
      </c>
    </row>
    <row r="46" spans="1:35" ht="16.5" x14ac:dyDescent="0.25">
      <c r="A46" s="119">
        <v>209</v>
      </c>
      <c r="B46" s="120">
        <v>2844</v>
      </c>
      <c r="C46" s="120">
        <v>2954</v>
      </c>
      <c r="D46" s="121">
        <f t="shared" si="0"/>
        <v>110</v>
      </c>
      <c r="E46" s="122">
        <f t="shared" si="1"/>
        <v>163730</v>
      </c>
      <c r="F46" s="122">
        <f t="shared" si="2"/>
        <v>180000</v>
      </c>
      <c r="G46" s="120">
        <v>1057</v>
      </c>
      <c r="H46" s="120">
        <v>1106</v>
      </c>
      <c r="I46" s="123">
        <f t="shared" si="3"/>
        <v>49</v>
      </c>
      <c r="J46" s="123">
        <f t="shared" si="4"/>
        <v>24.5</v>
      </c>
      <c r="K46" s="123">
        <f t="shared" si="5"/>
        <v>24.5</v>
      </c>
      <c r="L46" s="123">
        <f t="shared" si="6"/>
        <v>0</v>
      </c>
      <c r="M46" s="124">
        <f t="shared" si="7"/>
        <v>147000</v>
      </c>
      <c r="N46" s="125">
        <f t="shared" si="8"/>
        <v>327000</v>
      </c>
    </row>
    <row r="47" spans="1:35" ht="16.5" x14ac:dyDescent="0.25">
      <c r="A47" s="119">
        <v>210</v>
      </c>
      <c r="B47" s="127">
        <v>2924</v>
      </c>
      <c r="C47" s="127">
        <v>3085</v>
      </c>
      <c r="D47" s="121">
        <f t="shared" si="0"/>
        <v>161</v>
      </c>
      <c r="E47" s="122">
        <f t="shared" si="1"/>
        <v>241913</v>
      </c>
      <c r="F47" s="122">
        <f t="shared" si="2"/>
        <v>266000</v>
      </c>
      <c r="G47" s="127">
        <v>1057</v>
      </c>
      <c r="H47" s="127">
        <v>1106</v>
      </c>
      <c r="I47" s="123">
        <f t="shared" si="3"/>
        <v>49</v>
      </c>
      <c r="J47" s="123">
        <f t="shared" si="4"/>
        <v>24.5</v>
      </c>
      <c r="K47" s="123">
        <f t="shared" si="5"/>
        <v>24.5</v>
      </c>
      <c r="L47" s="123">
        <f t="shared" si="6"/>
        <v>0</v>
      </c>
      <c r="M47" s="124">
        <f t="shared" si="7"/>
        <v>147000</v>
      </c>
      <c r="N47" s="125">
        <f t="shared" si="8"/>
        <v>413000</v>
      </c>
    </row>
    <row r="48" spans="1:35" ht="16.5" x14ac:dyDescent="0.25">
      <c r="A48" s="119">
        <v>211</v>
      </c>
      <c r="B48" s="120">
        <v>2874</v>
      </c>
      <c r="C48" s="120">
        <v>2968</v>
      </c>
      <c r="D48" s="121">
        <f t="shared" si="0"/>
        <v>94</v>
      </c>
      <c r="E48" s="122">
        <f t="shared" si="1"/>
        <v>139496</v>
      </c>
      <c r="F48" s="122">
        <f t="shared" si="2"/>
        <v>153000</v>
      </c>
      <c r="G48" s="120">
        <v>1069</v>
      </c>
      <c r="H48" s="120">
        <v>1121</v>
      </c>
      <c r="I48" s="123">
        <f t="shared" si="3"/>
        <v>52</v>
      </c>
      <c r="J48" s="123">
        <f t="shared" si="4"/>
        <v>26</v>
      </c>
      <c r="K48" s="123">
        <f t="shared" si="5"/>
        <v>26</v>
      </c>
      <c r="L48" s="123">
        <f t="shared" si="6"/>
        <v>0</v>
      </c>
      <c r="M48" s="124">
        <f t="shared" si="7"/>
        <v>156000</v>
      </c>
      <c r="N48" s="125">
        <f t="shared" si="8"/>
        <v>309000</v>
      </c>
    </row>
    <row r="49" spans="1:35" ht="16.5" x14ac:dyDescent="0.25">
      <c r="A49" s="119">
        <v>212</v>
      </c>
      <c r="B49" s="120">
        <v>2944</v>
      </c>
      <c r="C49" s="120">
        <v>3054</v>
      </c>
      <c r="D49" s="121">
        <f t="shared" si="0"/>
        <v>110</v>
      </c>
      <c r="E49" s="122">
        <f t="shared" si="1"/>
        <v>163730</v>
      </c>
      <c r="F49" s="122">
        <f t="shared" si="2"/>
        <v>180000</v>
      </c>
      <c r="G49" s="120">
        <v>1069</v>
      </c>
      <c r="H49" s="120">
        <v>1121</v>
      </c>
      <c r="I49" s="123">
        <f t="shared" si="3"/>
        <v>52</v>
      </c>
      <c r="J49" s="123">
        <f t="shared" si="4"/>
        <v>26</v>
      </c>
      <c r="K49" s="123">
        <f t="shared" si="5"/>
        <v>26</v>
      </c>
      <c r="L49" s="123">
        <f t="shared" si="6"/>
        <v>0</v>
      </c>
      <c r="M49" s="124">
        <f t="shared" si="7"/>
        <v>156000</v>
      </c>
      <c r="N49" s="125">
        <f t="shared" si="8"/>
        <v>336000</v>
      </c>
    </row>
    <row r="50" spans="1:35" s="16" customFormat="1" ht="16.5" x14ac:dyDescent="0.25">
      <c r="A50" s="119">
        <v>213</v>
      </c>
      <c r="B50" s="120">
        <v>2803</v>
      </c>
      <c r="C50" s="120">
        <v>2920</v>
      </c>
      <c r="D50" s="121">
        <f t="shared" si="0"/>
        <v>117</v>
      </c>
      <c r="E50" s="122">
        <f t="shared" si="1"/>
        <v>174461</v>
      </c>
      <c r="F50" s="122">
        <f t="shared" si="2"/>
        <v>192000</v>
      </c>
      <c r="G50" s="120">
        <v>1250</v>
      </c>
      <c r="H50" s="120">
        <v>1297</v>
      </c>
      <c r="I50" s="123">
        <f t="shared" si="3"/>
        <v>47</v>
      </c>
      <c r="J50" s="123">
        <f t="shared" si="4"/>
        <v>23.5</v>
      </c>
      <c r="K50" s="123">
        <f t="shared" si="5"/>
        <v>23.5</v>
      </c>
      <c r="L50" s="123">
        <f t="shared" si="6"/>
        <v>0</v>
      </c>
      <c r="M50" s="124">
        <f t="shared" si="7"/>
        <v>141000</v>
      </c>
      <c r="N50" s="125">
        <f t="shared" si="8"/>
        <v>333000</v>
      </c>
      <c r="O50" s="26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</row>
    <row r="51" spans="1:35" s="16" customFormat="1" ht="16.5" x14ac:dyDescent="0.25">
      <c r="A51" s="119">
        <v>214</v>
      </c>
      <c r="B51" s="120">
        <v>2263</v>
      </c>
      <c r="C51" s="120">
        <v>2392</v>
      </c>
      <c r="D51" s="121">
        <f t="shared" si="0"/>
        <v>129</v>
      </c>
      <c r="E51" s="122">
        <f t="shared" si="1"/>
        <v>192857</v>
      </c>
      <c r="F51" s="122">
        <f t="shared" si="2"/>
        <v>212000</v>
      </c>
      <c r="G51" s="120">
        <v>1250</v>
      </c>
      <c r="H51" s="120">
        <v>1297</v>
      </c>
      <c r="I51" s="123">
        <f t="shared" si="3"/>
        <v>47</v>
      </c>
      <c r="J51" s="123">
        <f t="shared" si="4"/>
        <v>23.5</v>
      </c>
      <c r="K51" s="123">
        <f t="shared" si="5"/>
        <v>23.5</v>
      </c>
      <c r="L51" s="123">
        <f t="shared" si="6"/>
        <v>0</v>
      </c>
      <c r="M51" s="124">
        <f t="shared" si="7"/>
        <v>141000</v>
      </c>
      <c r="N51" s="125">
        <f t="shared" si="8"/>
        <v>353000</v>
      </c>
      <c r="O51" s="26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</row>
    <row r="52" spans="1:35" ht="16.5" x14ac:dyDescent="0.25">
      <c r="A52" s="119">
        <v>216</v>
      </c>
      <c r="B52" s="120">
        <v>2581</v>
      </c>
      <c r="C52" s="120">
        <v>2833</v>
      </c>
      <c r="D52" s="121">
        <f t="shared" si="0"/>
        <v>252</v>
      </c>
      <c r="E52" s="122">
        <f t="shared" si="1"/>
        <v>394572</v>
      </c>
      <c r="F52" s="122">
        <f t="shared" si="2"/>
        <v>434000</v>
      </c>
      <c r="G52" s="120">
        <v>971</v>
      </c>
      <c r="H52" s="120">
        <v>1020</v>
      </c>
      <c r="I52" s="123">
        <f t="shared" si="3"/>
        <v>49</v>
      </c>
      <c r="J52" s="123">
        <f t="shared" si="4"/>
        <v>24.5</v>
      </c>
      <c r="K52" s="123">
        <f t="shared" si="5"/>
        <v>24.5</v>
      </c>
      <c r="L52" s="123">
        <f t="shared" si="6"/>
        <v>0</v>
      </c>
      <c r="M52" s="124">
        <f t="shared" si="7"/>
        <v>147000</v>
      </c>
      <c r="N52" s="125">
        <f t="shared" si="8"/>
        <v>581000</v>
      </c>
    </row>
    <row r="53" spans="1:35" ht="16.5" x14ac:dyDescent="0.25">
      <c r="A53" s="119">
        <v>217</v>
      </c>
      <c r="B53" s="120">
        <v>2415</v>
      </c>
      <c r="C53" s="120">
        <v>2558</v>
      </c>
      <c r="D53" s="121">
        <f t="shared" si="0"/>
        <v>143</v>
      </c>
      <c r="E53" s="122">
        <f t="shared" si="1"/>
        <v>214319</v>
      </c>
      <c r="F53" s="122">
        <f t="shared" si="2"/>
        <v>236000</v>
      </c>
      <c r="G53" s="120">
        <v>971</v>
      </c>
      <c r="H53" s="120">
        <v>1020</v>
      </c>
      <c r="I53" s="123">
        <f t="shared" si="3"/>
        <v>49</v>
      </c>
      <c r="J53" s="123">
        <f t="shared" si="4"/>
        <v>24.5</v>
      </c>
      <c r="K53" s="123">
        <f t="shared" si="5"/>
        <v>24.5</v>
      </c>
      <c r="L53" s="123">
        <f t="shared" si="6"/>
        <v>0</v>
      </c>
      <c r="M53" s="124">
        <f t="shared" si="7"/>
        <v>147000</v>
      </c>
      <c r="N53" s="125">
        <f t="shared" si="8"/>
        <v>383000</v>
      </c>
    </row>
    <row r="54" spans="1:35" ht="16.5" x14ac:dyDescent="0.25">
      <c r="A54" s="119">
        <v>218</v>
      </c>
      <c r="B54" s="120">
        <v>2456</v>
      </c>
      <c r="C54" s="120">
        <v>2600</v>
      </c>
      <c r="D54" s="121">
        <f t="shared" si="0"/>
        <v>144</v>
      </c>
      <c r="E54" s="122">
        <f t="shared" si="1"/>
        <v>215852</v>
      </c>
      <c r="F54" s="122">
        <f t="shared" si="2"/>
        <v>237000</v>
      </c>
      <c r="G54" s="120">
        <v>1074</v>
      </c>
      <c r="H54" s="120">
        <v>1144</v>
      </c>
      <c r="I54" s="123">
        <f t="shared" si="3"/>
        <v>70</v>
      </c>
      <c r="J54" s="123">
        <f t="shared" si="4"/>
        <v>35</v>
      </c>
      <c r="K54" s="123">
        <f t="shared" si="5"/>
        <v>32</v>
      </c>
      <c r="L54" s="123">
        <f t="shared" si="6"/>
        <v>3</v>
      </c>
      <c r="M54" s="124">
        <f t="shared" si="7"/>
        <v>231000</v>
      </c>
      <c r="N54" s="125">
        <f t="shared" si="8"/>
        <v>468000</v>
      </c>
    </row>
    <row r="55" spans="1:35" ht="16.5" x14ac:dyDescent="0.25">
      <c r="A55" s="119">
        <v>219</v>
      </c>
      <c r="B55" s="120">
        <v>2595</v>
      </c>
      <c r="C55" s="120">
        <v>2740</v>
      </c>
      <c r="D55" s="121">
        <f t="shared" si="0"/>
        <v>145</v>
      </c>
      <c r="E55" s="122">
        <f t="shared" si="1"/>
        <v>217385</v>
      </c>
      <c r="F55" s="122">
        <f t="shared" si="2"/>
        <v>239000</v>
      </c>
      <c r="G55" s="120">
        <v>1074</v>
      </c>
      <c r="H55" s="120">
        <v>1144</v>
      </c>
      <c r="I55" s="123">
        <f t="shared" si="3"/>
        <v>70</v>
      </c>
      <c r="J55" s="123">
        <f t="shared" si="4"/>
        <v>35</v>
      </c>
      <c r="K55" s="123">
        <f t="shared" si="5"/>
        <v>32</v>
      </c>
      <c r="L55" s="123">
        <f t="shared" si="6"/>
        <v>3</v>
      </c>
      <c r="M55" s="124">
        <f t="shared" si="7"/>
        <v>231000</v>
      </c>
      <c r="N55" s="125">
        <f t="shared" si="8"/>
        <v>470000</v>
      </c>
    </row>
    <row r="56" spans="1:35" ht="16.5" x14ac:dyDescent="0.25">
      <c r="A56" s="119">
        <v>221</v>
      </c>
      <c r="B56" s="120">
        <v>2781</v>
      </c>
      <c r="C56" s="120">
        <v>2922</v>
      </c>
      <c r="D56" s="121">
        <f t="shared" si="0"/>
        <v>141</v>
      </c>
      <c r="E56" s="122">
        <f t="shared" si="1"/>
        <v>211253</v>
      </c>
      <c r="F56" s="122">
        <f t="shared" si="2"/>
        <v>232000</v>
      </c>
      <c r="G56" s="120">
        <v>1078</v>
      </c>
      <c r="H56" s="120">
        <v>1128</v>
      </c>
      <c r="I56" s="123">
        <f t="shared" si="3"/>
        <v>50</v>
      </c>
      <c r="J56" s="123">
        <f t="shared" si="4"/>
        <v>25</v>
      </c>
      <c r="K56" s="123">
        <f t="shared" si="5"/>
        <v>25</v>
      </c>
      <c r="L56" s="123">
        <f t="shared" si="6"/>
        <v>0</v>
      </c>
      <c r="M56" s="124">
        <f t="shared" si="7"/>
        <v>150000</v>
      </c>
      <c r="N56" s="125">
        <f t="shared" si="8"/>
        <v>382000</v>
      </c>
    </row>
    <row r="57" spans="1:35" ht="16.5" x14ac:dyDescent="0.25">
      <c r="A57" s="119">
        <v>222</v>
      </c>
      <c r="B57" s="120">
        <v>2739</v>
      </c>
      <c r="C57" s="120">
        <v>2889</v>
      </c>
      <c r="D57" s="121">
        <f t="shared" si="0"/>
        <v>150</v>
      </c>
      <c r="E57" s="122">
        <f t="shared" si="1"/>
        <v>225050</v>
      </c>
      <c r="F57" s="122">
        <f t="shared" si="2"/>
        <v>248000</v>
      </c>
      <c r="G57" s="120">
        <v>1078</v>
      </c>
      <c r="H57" s="120">
        <v>1128</v>
      </c>
      <c r="I57" s="123">
        <f t="shared" si="3"/>
        <v>50</v>
      </c>
      <c r="J57" s="123">
        <f t="shared" si="4"/>
        <v>25</v>
      </c>
      <c r="K57" s="123">
        <f t="shared" si="5"/>
        <v>25</v>
      </c>
      <c r="L57" s="123">
        <f t="shared" si="6"/>
        <v>0</v>
      </c>
      <c r="M57" s="124">
        <f t="shared" si="7"/>
        <v>150000</v>
      </c>
      <c r="N57" s="125">
        <f t="shared" si="8"/>
        <v>398000</v>
      </c>
    </row>
    <row r="58" spans="1:35" ht="16.5" x14ac:dyDescent="0.25">
      <c r="A58" s="119">
        <v>223</v>
      </c>
      <c r="B58" s="120">
        <v>3175</v>
      </c>
      <c r="C58" s="120">
        <v>3279</v>
      </c>
      <c r="D58" s="121">
        <f t="shared" si="0"/>
        <v>104</v>
      </c>
      <c r="E58" s="122">
        <f t="shared" si="1"/>
        <v>154532</v>
      </c>
      <c r="F58" s="122">
        <f t="shared" si="2"/>
        <v>170000</v>
      </c>
      <c r="G58" s="120">
        <v>966</v>
      </c>
      <c r="H58" s="120">
        <v>1023</v>
      </c>
      <c r="I58" s="123">
        <f t="shared" si="3"/>
        <v>57</v>
      </c>
      <c r="J58" s="123">
        <f t="shared" si="4"/>
        <v>28.5</v>
      </c>
      <c r="K58" s="123">
        <f t="shared" si="5"/>
        <v>28.5</v>
      </c>
      <c r="L58" s="123">
        <f t="shared" si="6"/>
        <v>0</v>
      </c>
      <c r="M58" s="124">
        <f t="shared" si="7"/>
        <v>171000</v>
      </c>
      <c r="N58" s="125">
        <f t="shared" si="8"/>
        <v>341000</v>
      </c>
    </row>
    <row r="59" spans="1:35" ht="16.5" x14ac:dyDescent="0.25">
      <c r="A59" s="119">
        <v>224</v>
      </c>
      <c r="B59" s="120">
        <v>2949</v>
      </c>
      <c r="C59" s="120">
        <v>3060</v>
      </c>
      <c r="D59" s="121">
        <f t="shared" si="0"/>
        <v>111</v>
      </c>
      <c r="E59" s="122">
        <f t="shared" si="1"/>
        <v>165263</v>
      </c>
      <c r="F59" s="122">
        <f t="shared" si="2"/>
        <v>182000</v>
      </c>
      <c r="G59" s="120">
        <v>966</v>
      </c>
      <c r="H59" s="120">
        <v>1023</v>
      </c>
      <c r="I59" s="123">
        <f t="shared" si="3"/>
        <v>57</v>
      </c>
      <c r="J59" s="123">
        <f t="shared" si="4"/>
        <v>28.5</v>
      </c>
      <c r="K59" s="123">
        <f t="shared" si="5"/>
        <v>28.5</v>
      </c>
      <c r="L59" s="123">
        <f t="shared" si="6"/>
        <v>0</v>
      </c>
      <c r="M59" s="124">
        <f t="shared" si="7"/>
        <v>171000</v>
      </c>
      <c r="N59" s="125">
        <f t="shared" si="8"/>
        <v>353000</v>
      </c>
    </row>
    <row r="60" spans="1:35" ht="16.5" x14ac:dyDescent="0.25">
      <c r="A60" s="119">
        <v>226</v>
      </c>
      <c r="B60" s="120">
        <v>2013</v>
      </c>
      <c r="C60" s="120">
        <v>2143</v>
      </c>
      <c r="D60" s="121">
        <f t="shared" si="0"/>
        <v>130</v>
      </c>
      <c r="E60" s="122">
        <f t="shared" si="1"/>
        <v>194390</v>
      </c>
      <c r="F60" s="122">
        <f t="shared" si="2"/>
        <v>214000</v>
      </c>
      <c r="G60" s="120">
        <v>956</v>
      </c>
      <c r="H60" s="120">
        <v>1012</v>
      </c>
      <c r="I60" s="123">
        <f t="shared" si="3"/>
        <v>56</v>
      </c>
      <c r="J60" s="123">
        <f t="shared" si="4"/>
        <v>28</v>
      </c>
      <c r="K60" s="123">
        <f t="shared" si="5"/>
        <v>28</v>
      </c>
      <c r="L60" s="123">
        <f t="shared" si="6"/>
        <v>0</v>
      </c>
      <c r="M60" s="124">
        <f t="shared" si="7"/>
        <v>168000</v>
      </c>
      <c r="N60" s="125">
        <f t="shared" si="8"/>
        <v>382000</v>
      </c>
    </row>
    <row r="61" spans="1:35" ht="16.5" x14ac:dyDescent="0.25">
      <c r="A61" s="119">
        <v>227</v>
      </c>
      <c r="B61" s="120">
        <v>3224</v>
      </c>
      <c r="C61" s="120">
        <v>3389</v>
      </c>
      <c r="D61" s="121">
        <f t="shared" si="0"/>
        <v>165</v>
      </c>
      <c r="E61" s="122">
        <f t="shared" si="1"/>
        <v>248045</v>
      </c>
      <c r="F61" s="122">
        <f t="shared" si="2"/>
        <v>273000</v>
      </c>
      <c r="G61" s="120">
        <v>956</v>
      </c>
      <c r="H61" s="120">
        <v>1012</v>
      </c>
      <c r="I61" s="123">
        <f t="shared" si="3"/>
        <v>56</v>
      </c>
      <c r="J61" s="123">
        <f t="shared" si="4"/>
        <v>28</v>
      </c>
      <c r="K61" s="123">
        <f t="shared" si="5"/>
        <v>28</v>
      </c>
      <c r="L61" s="123">
        <f t="shared" si="6"/>
        <v>0</v>
      </c>
      <c r="M61" s="124">
        <f t="shared" si="7"/>
        <v>168000</v>
      </c>
      <c r="N61" s="125">
        <f t="shared" si="8"/>
        <v>441000</v>
      </c>
    </row>
    <row r="62" spans="1:35" ht="16.5" x14ac:dyDescent="0.25">
      <c r="A62" s="119">
        <v>301</v>
      </c>
      <c r="B62" s="120">
        <v>2374</v>
      </c>
      <c r="C62" s="120">
        <v>2494</v>
      </c>
      <c r="D62" s="121">
        <f t="shared" si="0"/>
        <v>120</v>
      </c>
      <c r="E62" s="122">
        <f t="shared" si="1"/>
        <v>179060</v>
      </c>
      <c r="F62" s="122">
        <f t="shared" si="2"/>
        <v>197000</v>
      </c>
      <c r="G62" s="120">
        <v>737</v>
      </c>
      <c r="H62" s="120">
        <v>787</v>
      </c>
      <c r="I62" s="123">
        <f t="shared" si="3"/>
        <v>50</v>
      </c>
      <c r="J62" s="123">
        <f t="shared" si="4"/>
        <v>25</v>
      </c>
      <c r="K62" s="123">
        <f t="shared" si="5"/>
        <v>25</v>
      </c>
      <c r="L62" s="123">
        <f t="shared" si="6"/>
        <v>0</v>
      </c>
      <c r="M62" s="124">
        <f t="shared" si="7"/>
        <v>150000</v>
      </c>
      <c r="N62" s="125">
        <f t="shared" si="8"/>
        <v>347000</v>
      </c>
    </row>
    <row r="63" spans="1:35" ht="16.5" x14ac:dyDescent="0.25">
      <c r="A63" s="119">
        <v>302</v>
      </c>
      <c r="B63" s="120">
        <v>2514</v>
      </c>
      <c r="C63" s="120">
        <v>2630</v>
      </c>
      <c r="D63" s="121">
        <f t="shared" si="0"/>
        <v>116</v>
      </c>
      <c r="E63" s="122">
        <f t="shared" si="1"/>
        <v>172928</v>
      </c>
      <c r="F63" s="122">
        <f t="shared" si="2"/>
        <v>190000</v>
      </c>
      <c r="G63" s="120">
        <v>737</v>
      </c>
      <c r="H63" s="120">
        <v>787</v>
      </c>
      <c r="I63" s="123">
        <f t="shared" si="3"/>
        <v>50</v>
      </c>
      <c r="J63" s="123">
        <f t="shared" si="4"/>
        <v>25</v>
      </c>
      <c r="K63" s="123">
        <f t="shared" si="5"/>
        <v>25</v>
      </c>
      <c r="L63" s="123">
        <f t="shared" si="6"/>
        <v>0</v>
      </c>
      <c r="M63" s="124">
        <f t="shared" si="7"/>
        <v>150000</v>
      </c>
      <c r="N63" s="125">
        <f t="shared" si="8"/>
        <v>340000</v>
      </c>
    </row>
    <row r="64" spans="1:35" ht="16.5" x14ac:dyDescent="0.25">
      <c r="A64" s="119">
        <v>303</v>
      </c>
      <c r="B64" s="120">
        <v>1493</v>
      </c>
      <c r="C64" s="120">
        <v>1601</v>
      </c>
      <c r="D64" s="121">
        <f t="shared" si="0"/>
        <v>108</v>
      </c>
      <c r="E64" s="122">
        <f t="shared" si="1"/>
        <v>160664</v>
      </c>
      <c r="F64" s="122">
        <f t="shared" si="2"/>
        <v>177000</v>
      </c>
      <c r="G64" s="120">
        <v>801</v>
      </c>
      <c r="H64" s="120">
        <v>830</v>
      </c>
      <c r="I64" s="123">
        <f t="shared" si="3"/>
        <v>29</v>
      </c>
      <c r="J64" s="123">
        <f t="shared" si="4"/>
        <v>14.5</v>
      </c>
      <c r="K64" s="123">
        <f t="shared" si="5"/>
        <v>14.5</v>
      </c>
      <c r="L64" s="123">
        <f t="shared" si="6"/>
        <v>0</v>
      </c>
      <c r="M64" s="124">
        <f t="shared" si="7"/>
        <v>87000</v>
      </c>
      <c r="N64" s="125">
        <f t="shared" si="8"/>
        <v>264000</v>
      </c>
    </row>
    <row r="65" spans="1:14" ht="16.5" x14ac:dyDescent="0.25">
      <c r="A65" s="119">
        <v>304</v>
      </c>
      <c r="B65" s="120">
        <v>1795</v>
      </c>
      <c r="C65" s="120">
        <v>1904</v>
      </c>
      <c r="D65" s="121">
        <f t="shared" si="0"/>
        <v>109</v>
      </c>
      <c r="E65" s="122">
        <f t="shared" si="1"/>
        <v>162197</v>
      </c>
      <c r="F65" s="122">
        <f t="shared" si="2"/>
        <v>178000</v>
      </c>
      <c r="G65" s="120">
        <v>801</v>
      </c>
      <c r="H65" s="120">
        <v>830</v>
      </c>
      <c r="I65" s="123">
        <f t="shared" si="3"/>
        <v>29</v>
      </c>
      <c r="J65" s="123">
        <f t="shared" si="4"/>
        <v>14.5</v>
      </c>
      <c r="K65" s="123">
        <f t="shared" si="5"/>
        <v>14.5</v>
      </c>
      <c r="L65" s="123">
        <f t="shared" si="6"/>
        <v>0</v>
      </c>
      <c r="M65" s="124">
        <f t="shared" si="7"/>
        <v>87000</v>
      </c>
      <c r="N65" s="125">
        <f t="shared" si="8"/>
        <v>265000</v>
      </c>
    </row>
    <row r="66" spans="1:14" ht="16.5" x14ac:dyDescent="0.25">
      <c r="A66" s="119">
        <v>305</v>
      </c>
      <c r="B66" s="120">
        <v>3239</v>
      </c>
      <c r="C66" s="120">
        <v>3400</v>
      </c>
      <c r="D66" s="121">
        <f t="shared" si="0"/>
        <v>161</v>
      </c>
      <c r="E66" s="122">
        <f t="shared" si="1"/>
        <v>241913</v>
      </c>
      <c r="F66" s="122">
        <f t="shared" si="2"/>
        <v>266000</v>
      </c>
      <c r="G66" s="120">
        <v>1297</v>
      </c>
      <c r="H66" s="120">
        <v>1374</v>
      </c>
      <c r="I66" s="123">
        <f t="shared" si="3"/>
        <v>77</v>
      </c>
      <c r="J66" s="123">
        <f t="shared" si="4"/>
        <v>38.5</v>
      </c>
      <c r="K66" s="123">
        <f t="shared" si="5"/>
        <v>32</v>
      </c>
      <c r="L66" s="123">
        <f t="shared" si="6"/>
        <v>6.5</v>
      </c>
      <c r="M66" s="124">
        <f t="shared" si="7"/>
        <v>277000</v>
      </c>
      <c r="N66" s="125">
        <f t="shared" si="8"/>
        <v>543000</v>
      </c>
    </row>
    <row r="67" spans="1:14" ht="16.5" x14ac:dyDescent="0.25">
      <c r="A67" s="119">
        <v>306</v>
      </c>
      <c r="B67" s="120">
        <v>2250</v>
      </c>
      <c r="C67" s="120">
        <v>2383</v>
      </c>
      <c r="D67" s="121">
        <f t="shared" si="0"/>
        <v>133</v>
      </c>
      <c r="E67" s="122">
        <f t="shared" si="1"/>
        <v>198989</v>
      </c>
      <c r="F67" s="122">
        <f t="shared" si="2"/>
        <v>219000</v>
      </c>
      <c r="G67" s="120">
        <v>1297</v>
      </c>
      <c r="H67" s="120">
        <v>1374</v>
      </c>
      <c r="I67" s="123">
        <f t="shared" si="3"/>
        <v>77</v>
      </c>
      <c r="J67" s="123">
        <f t="shared" si="4"/>
        <v>38.5</v>
      </c>
      <c r="K67" s="123">
        <f t="shared" si="5"/>
        <v>32</v>
      </c>
      <c r="L67" s="123">
        <f t="shared" si="6"/>
        <v>6.5</v>
      </c>
      <c r="M67" s="124">
        <f t="shared" si="7"/>
        <v>277000</v>
      </c>
      <c r="N67" s="125">
        <f t="shared" si="8"/>
        <v>496000</v>
      </c>
    </row>
    <row r="68" spans="1:14" ht="16.5" x14ac:dyDescent="0.25">
      <c r="A68" s="119">
        <v>307</v>
      </c>
      <c r="B68" s="127">
        <v>2980</v>
      </c>
      <c r="C68" s="127">
        <v>3069</v>
      </c>
      <c r="D68" s="121">
        <f t="shared" si="0"/>
        <v>89</v>
      </c>
      <c r="E68" s="122">
        <f t="shared" si="1"/>
        <v>132076</v>
      </c>
      <c r="F68" s="122">
        <f t="shared" si="2"/>
        <v>145000</v>
      </c>
      <c r="G68" s="120">
        <v>1098</v>
      </c>
      <c r="H68" s="120">
        <v>1153</v>
      </c>
      <c r="I68" s="123">
        <f t="shared" si="3"/>
        <v>55</v>
      </c>
      <c r="J68" s="123">
        <f t="shared" si="4"/>
        <v>27.5</v>
      </c>
      <c r="K68" s="123">
        <f t="shared" si="5"/>
        <v>27.5</v>
      </c>
      <c r="L68" s="123">
        <f t="shared" si="6"/>
        <v>0</v>
      </c>
      <c r="M68" s="124">
        <f t="shared" si="7"/>
        <v>165000</v>
      </c>
      <c r="N68" s="125">
        <f t="shared" si="8"/>
        <v>310000</v>
      </c>
    </row>
    <row r="69" spans="1:14" ht="16.5" x14ac:dyDescent="0.25">
      <c r="A69" s="119">
        <v>308</v>
      </c>
      <c r="B69" s="120">
        <v>2415</v>
      </c>
      <c r="C69" s="120">
        <v>2607</v>
      </c>
      <c r="D69" s="121">
        <f t="shared" si="0"/>
        <v>192</v>
      </c>
      <c r="E69" s="122">
        <f t="shared" si="1"/>
        <v>289436</v>
      </c>
      <c r="F69" s="122">
        <f t="shared" si="2"/>
        <v>318000</v>
      </c>
      <c r="G69" s="120">
        <v>1098</v>
      </c>
      <c r="H69" s="120">
        <v>1153</v>
      </c>
      <c r="I69" s="123">
        <f t="shared" si="3"/>
        <v>55</v>
      </c>
      <c r="J69" s="123">
        <f t="shared" si="4"/>
        <v>27.5</v>
      </c>
      <c r="K69" s="123">
        <f t="shared" si="5"/>
        <v>27.5</v>
      </c>
      <c r="L69" s="123">
        <f t="shared" si="6"/>
        <v>0</v>
      </c>
      <c r="M69" s="124">
        <f t="shared" si="7"/>
        <v>165000</v>
      </c>
      <c r="N69" s="125">
        <f t="shared" si="8"/>
        <v>483000</v>
      </c>
    </row>
    <row r="70" spans="1:14" ht="16.5" x14ac:dyDescent="0.25">
      <c r="A70" s="119">
        <v>309</v>
      </c>
      <c r="B70" s="120">
        <v>2379</v>
      </c>
      <c r="C70" s="120">
        <v>2466</v>
      </c>
      <c r="D70" s="121">
        <f t="shared" si="0"/>
        <v>87</v>
      </c>
      <c r="E70" s="122">
        <f t="shared" si="1"/>
        <v>129108</v>
      </c>
      <c r="F70" s="122">
        <f t="shared" si="2"/>
        <v>142000</v>
      </c>
      <c r="G70" s="120">
        <v>1190</v>
      </c>
      <c r="H70" s="120">
        <v>1247</v>
      </c>
      <c r="I70" s="123">
        <f t="shared" si="3"/>
        <v>57</v>
      </c>
      <c r="J70" s="123">
        <f t="shared" si="4"/>
        <v>28.5</v>
      </c>
      <c r="K70" s="123">
        <f t="shared" si="5"/>
        <v>28.5</v>
      </c>
      <c r="L70" s="123">
        <f t="shared" si="6"/>
        <v>0</v>
      </c>
      <c r="M70" s="124">
        <f t="shared" si="7"/>
        <v>171000</v>
      </c>
      <c r="N70" s="125">
        <f t="shared" si="8"/>
        <v>313000</v>
      </c>
    </row>
    <row r="71" spans="1:14" ht="16.5" x14ac:dyDescent="0.25">
      <c r="A71" s="119">
        <v>310</v>
      </c>
      <c r="B71" s="120">
        <v>2487</v>
      </c>
      <c r="C71" s="120">
        <v>2601</v>
      </c>
      <c r="D71" s="121">
        <f t="shared" si="0"/>
        <v>114</v>
      </c>
      <c r="E71" s="122">
        <f t="shared" si="1"/>
        <v>169862</v>
      </c>
      <c r="F71" s="122">
        <f t="shared" si="2"/>
        <v>187000</v>
      </c>
      <c r="G71" s="120">
        <v>1190</v>
      </c>
      <c r="H71" s="120">
        <v>1247</v>
      </c>
      <c r="I71" s="123">
        <f t="shared" si="3"/>
        <v>57</v>
      </c>
      <c r="J71" s="123">
        <f t="shared" si="4"/>
        <v>28.5</v>
      </c>
      <c r="K71" s="123">
        <f t="shared" si="5"/>
        <v>28.5</v>
      </c>
      <c r="L71" s="123">
        <f t="shared" si="6"/>
        <v>0</v>
      </c>
      <c r="M71" s="124">
        <f t="shared" si="7"/>
        <v>171000</v>
      </c>
      <c r="N71" s="125">
        <f t="shared" si="8"/>
        <v>358000</v>
      </c>
    </row>
    <row r="72" spans="1:14" ht="16.5" x14ac:dyDescent="0.25">
      <c r="A72" s="119">
        <v>311</v>
      </c>
      <c r="B72" s="120">
        <v>3125</v>
      </c>
      <c r="C72" s="120">
        <v>3298</v>
      </c>
      <c r="D72" s="121">
        <f t="shared" si="0"/>
        <v>173</v>
      </c>
      <c r="E72" s="122">
        <f t="shared" si="1"/>
        <v>260309</v>
      </c>
      <c r="F72" s="122">
        <f t="shared" si="2"/>
        <v>286000</v>
      </c>
      <c r="G72" s="120">
        <v>1270</v>
      </c>
      <c r="H72" s="120">
        <v>1331</v>
      </c>
      <c r="I72" s="123">
        <f t="shared" si="3"/>
        <v>61</v>
      </c>
      <c r="J72" s="123">
        <f t="shared" si="4"/>
        <v>30.5</v>
      </c>
      <c r="K72" s="123">
        <f t="shared" si="5"/>
        <v>30.5</v>
      </c>
      <c r="L72" s="123">
        <f t="shared" si="6"/>
        <v>0</v>
      </c>
      <c r="M72" s="124">
        <f t="shared" si="7"/>
        <v>183000</v>
      </c>
      <c r="N72" s="125">
        <f t="shared" si="8"/>
        <v>469000</v>
      </c>
    </row>
    <row r="73" spans="1:14" ht="16.5" x14ac:dyDescent="0.25">
      <c r="A73" s="119">
        <v>312</v>
      </c>
      <c r="B73" s="120">
        <v>3134</v>
      </c>
      <c r="C73" s="120">
        <v>3320</v>
      </c>
      <c r="D73" s="121">
        <f t="shared" si="0"/>
        <v>186</v>
      </c>
      <c r="E73" s="122">
        <f t="shared" si="1"/>
        <v>280238</v>
      </c>
      <c r="F73" s="122">
        <f t="shared" si="2"/>
        <v>308000</v>
      </c>
      <c r="G73" s="120">
        <v>1270</v>
      </c>
      <c r="H73" s="120">
        <v>1331</v>
      </c>
      <c r="I73" s="123">
        <f t="shared" si="3"/>
        <v>61</v>
      </c>
      <c r="J73" s="123">
        <f t="shared" si="4"/>
        <v>30.5</v>
      </c>
      <c r="K73" s="123">
        <f t="shared" si="5"/>
        <v>30.5</v>
      </c>
      <c r="L73" s="123">
        <f t="shared" si="6"/>
        <v>0</v>
      </c>
      <c r="M73" s="124">
        <f t="shared" si="7"/>
        <v>183000</v>
      </c>
      <c r="N73" s="125">
        <f t="shared" si="8"/>
        <v>491000</v>
      </c>
    </row>
    <row r="74" spans="1:14" ht="16.5" x14ac:dyDescent="0.25">
      <c r="A74" s="119">
        <v>313</v>
      </c>
      <c r="B74" s="120">
        <v>1931</v>
      </c>
      <c r="C74" s="120">
        <v>2039</v>
      </c>
      <c r="D74" s="121">
        <f t="shared" si="0"/>
        <v>108</v>
      </c>
      <c r="E74" s="122">
        <f t="shared" si="1"/>
        <v>160664</v>
      </c>
      <c r="F74" s="122">
        <f t="shared" si="2"/>
        <v>177000</v>
      </c>
      <c r="G74" s="120">
        <v>1000</v>
      </c>
      <c r="H74" s="120">
        <v>1049</v>
      </c>
      <c r="I74" s="123">
        <f t="shared" si="3"/>
        <v>49</v>
      </c>
      <c r="J74" s="123">
        <f t="shared" si="4"/>
        <v>24.5</v>
      </c>
      <c r="K74" s="123">
        <f t="shared" si="5"/>
        <v>24.5</v>
      </c>
      <c r="L74" s="123">
        <f t="shared" si="6"/>
        <v>0</v>
      </c>
      <c r="M74" s="124">
        <f t="shared" si="7"/>
        <v>147000</v>
      </c>
      <c r="N74" s="125">
        <f t="shared" si="8"/>
        <v>324000</v>
      </c>
    </row>
    <row r="75" spans="1:14" ht="16.5" x14ac:dyDescent="0.25">
      <c r="A75" s="119">
        <v>314</v>
      </c>
      <c r="B75" s="120">
        <v>1902</v>
      </c>
      <c r="C75" s="120">
        <v>2033</v>
      </c>
      <c r="D75" s="121">
        <f t="shared" si="0"/>
        <v>131</v>
      </c>
      <c r="E75" s="122">
        <f t="shared" si="1"/>
        <v>195923</v>
      </c>
      <c r="F75" s="122">
        <f t="shared" si="2"/>
        <v>216000</v>
      </c>
      <c r="G75" s="120">
        <v>1000</v>
      </c>
      <c r="H75" s="120">
        <v>1049</v>
      </c>
      <c r="I75" s="123">
        <f t="shared" si="3"/>
        <v>49</v>
      </c>
      <c r="J75" s="123">
        <f t="shared" si="4"/>
        <v>24.5</v>
      </c>
      <c r="K75" s="123">
        <f t="shared" si="5"/>
        <v>24.5</v>
      </c>
      <c r="L75" s="123">
        <f t="shared" si="6"/>
        <v>0</v>
      </c>
      <c r="M75" s="124">
        <f t="shared" si="7"/>
        <v>147000</v>
      </c>
      <c r="N75" s="125">
        <f t="shared" si="8"/>
        <v>363000</v>
      </c>
    </row>
    <row r="76" spans="1:14" ht="16.5" x14ac:dyDescent="0.25">
      <c r="A76" s="119">
        <v>316</v>
      </c>
      <c r="B76" s="120">
        <v>1940</v>
      </c>
      <c r="C76" s="120">
        <v>2066</v>
      </c>
      <c r="D76" s="121">
        <f t="shared" si="0"/>
        <v>126</v>
      </c>
      <c r="E76" s="122">
        <f t="shared" si="1"/>
        <v>188258</v>
      </c>
      <c r="F76" s="122">
        <f t="shared" si="2"/>
        <v>207000</v>
      </c>
      <c r="G76" s="120">
        <v>1151</v>
      </c>
      <c r="H76" s="120">
        <v>1211</v>
      </c>
      <c r="I76" s="123">
        <f t="shared" si="3"/>
        <v>60</v>
      </c>
      <c r="J76" s="123">
        <f t="shared" si="4"/>
        <v>30</v>
      </c>
      <c r="K76" s="123">
        <f t="shared" si="5"/>
        <v>30</v>
      </c>
      <c r="L76" s="123">
        <f t="shared" si="6"/>
        <v>0</v>
      </c>
      <c r="M76" s="124">
        <f t="shared" si="7"/>
        <v>180000</v>
      </c>
      <c r="N76" s="125">
        <f t="shared" si="8"/>
        <v>387000</v>
      </c>
    </row>
    <row r="77" spans="1:14" ht="16.5" x14ac:dyDescent="0.25">
      <c r="A77" s="119">
        <v>317</v>
      </c>
      <c r="B77" s="120">
        <v>2809</v>
      </c>
      <c r="C77" s="120">
        <v>2943</v>
      </c>
      <c r="D77" s="121">
        <f t="shared" si="0"/>
        <v>134</v>
      </c>
      <c r="E77" s="122">
        <f t="shared" si="1"/>
        <v>200522</v>
      </c>
      <c r="F77" s="122">
        <f t="shared" si="2"/>
        <v>221000</v>
      </c>
      <c r="G77" s="120">
        <v>1151</v>
      </c>
      <c r="H77" s="120">
        <v>1211</v>
      </c>
      <c r="I77" s="123">
        <f t="shared" si="3"/>
        <v>60</v>
      </c>
      <c r="J77" s="123">
        <f t="shared" si="4"/>
        <v>30</v>
      </c>
      <c r="K77" s="123">
        <f t="shared" si="5"/>
        <v>30</v>
      </c>
      <c r="L77" s="123">
        <f t="shared" si="6"/>
        <v>0</v>
      </c>
      <c r="M77" s="124">
        <f t="shared" si="7"/>
        <v>180000</v>
      </c>
      <c r="N77" s="125">
        <f t="shared" si="8"/>
        <v>401000</v>
      </c>
    </row>
    <row r="78" spans="1:14" ht="16.5" x14ac:dyDescent="0.25">
      <c r="A78" s="119">
        <v>318</v>
      </c>
      <c r="B78" s="120">
        <v>1856</v>
      </c>
      <c r="C78" s="120">
        <v>1953</v>
      </c>
      <c r="D78" s="121">
        <f t="shared" si="0"/>
        <v>97</v>
      </c>
      <c r="E78" s="122">
        <f t="shared" si="1"/>
        <v>143948</v>
      </c>
      <c r="F78" s="122">
        <f t="shared" si="2"/>
        <v>158000</v>
      </c>
      <c r="G78" s="120">
        <v>962</v>
      </c>
      <c r="H78" s="120">
        <v>1013</v>
      </c>
      <c r="I78" s="123">
        <f t="shared" si="3"/>
        <v>51</v>
      </c>
      <c r="J78" s="123">
        <f t="shared" si="4"/>
        <v>25.5</v>
      </c>
      <c r="K78" s="123">
        <f t="shared" si="5"/>
        <v>25.5</v>
      </c>
      <c r="L78" s="123">
        <f t="shared" si="6"/>
        <v>0</v>
      </c>
      <c r="M78" s="124">
        <f t="shared" si="7"/>
        <v>153000</v>
      </c>
      <c r="N78" s="125">
        <f t="shared" si="8"/>
        <v>311000</v>
      </c>
    </row>
    <row r="79" spans="1:14" ht="16.5" x14ac:dyDescent="0.25">
      <c r="A79" s="119">
        <v>319</v>
      </c>
      <c r="B79" s="120">
        <v>2563</v>
      </c>
      <c r="C79" s="120">
        <v>2705</v>
      </c>
      <c r="D79" s="121">
        <f t="shared" si="0"/>
        <v>142</v>
      </c>
      <c r="E79" s="122">
        <f t="shared" si="1"/>
        <v>212786</v>
      </c>
      <c r="F79" s="122">
        <f t="shared" si="2"/>
        <v>234000</v>
      </c>
      <c r="G79" s="120">
        <v>962</v>
      </c>
      <c r="H79" s="120">
        <v>1013</v>
      </c>
      <c r="I79" s="123">
        <f t="shared" si="3"/>
        <v>51</v>
      </c>
      <c r="J79" s="123">
        <f t="shared" si="4"/>
        <v>25.5</v>
      </c>
      <c r="K79" s="123">
        <f t="shared" si="5"/>
        <v>25.5</v>
      </c>
      <c r="L79" s="123">
        <f t="shared" si="6"/>
        <v>0</v>
      </c>
      <c r="M79" s="124">
        <f t="shared" si="7"/>
        <v>153000</v>
      </c>
      <c r="N79" s="125">
        <f t="shared" si="8"/>
        <v>387000</v>
      </c>
    </row>
    <row r="80" spans="1:14" ht="16.5" x14ac:dyDescent="0.25">
      <c r="A80" s="119">
        <v>321</v>
      </c>
      <c r="B80" s="120">
        <v>2383</v>
      </c>
      <c r="C80" s="120">
        <v>2508</v>
      </c>
      <c r="D80" s="121">
        <f t="shared" si="0"/>
        <v>125</v>
      </c>
      <c r="E80" s="122">
        <f t="shared" si="1"/>
        <v>186725</v>
      </c>
      <c r="F80" s="122">
        <f t="shared" si="2"/>
        <v>205000</v>
      </c>
      <c r="G80" s="120">
        <v>845</v>
      </c>
      <c r="H80" s="120">
        <v>886</v>
      </c>
      <c r="I80" s="123">
        <f t="shared" si="3"/>
        <v>41</v>
      </c>
      <c r="J80" s="123">
        <f t="shared" si="4"/>
        <v>20.5</v>
      </c>
      <c r="K80" s="123">
        <f t="shared" si="5"/>
        <v>20.5</v>
      </c>
      <c r="L80" s="123">
        <f t="shared" si="6"/>
        <v>0</v>
      </c>
      <c r="M80" s="124">
        <f t="shared" si="7"/>
        <v>123000</v>
      </c>
      <c r="N80" s="125">
        <f t="shared" si="8"/>
        <v>328000</v>
      </c>
    </row>
    <row r="81" spans="1:14" ht="16.5" x14ac:dyDescent="0.25">
      <c r="A81" s="119">
        <v>322</v>
      </c>
      <c r="B81" s="120">
        <v>2556</v>
      </c>
      <c r="C81" s="120">
        <v>2664</v>
      </c>
      <c r="D81" s="121">
        <f t="shared" si="0"/>
        <v>108</v>
      </c>
      <c r="E81" s="122">
        <f t="shared" si="1"/>
        <v>160664</v>
      </c>
      <c r="F81" s="122">
        <f t="shared" si="2"/>
        <v>177000</v>
      </c>
      <c r="G81" s="120">
        <v>845</v>
      </c>
      <c r="H81" s="120">
        <v>886</v>
      </c>
      <c r="I81" s="123">
        <f t="shared" si="3"/>
        <v>41</v>
      </c>
      <c r="J81" s="123">
        <f t="shared" si="4"/>
        <v>20.5</v>
      </c>
      <c r="K81" s="123">
        <f t="shared" si="5"/>
        <v>20.5</v>
      </c>
      <c r="L81" s="123">
        <f t="shared" si="6"/>
        <v>0</v>
      </c>
      <c r="M81" s="124">
        <f t="shared" si="7"/>
        <v>123000</v>
      </c>
      <c r="N81" s="125">
        <f t="shared" si="8"/>
        <v>300000</v>
      </c>
    </row>
    <row r="82" spans="1:14" ht="16.5" x14ac:dyDescent="0.25">
      <c r="A82" s="119">
        <v>323</v>
      </c>
      <c r="B82" s="120">
        <v>2559</v>
      </c>
      <c r="C82" s="120">
        <v>2692</v>
      </c>
      <c r="D82" s="121">
        <f t="shared" ref="D82:D145" si="9">C82-B82</f>
        <v>133</v>
      </c>
      <c r="E82" s="122">
        <f t="shared" ref="E82:E145" si="10">IF($D82&gt;400,($D82-400)*2242+200*1786+100*(1533+1484),IF($D82&gt;300,($D82-300)*1786+100*1786+100*(1533+1484),IF($D82&gt;200,($D82-200)*1786+100*(1533+1484),IF($D82&gt;100,($D82-100)*1533+100*1484,$D82*1484))))</f>
        <v>198989</v>
      </c>
      <c r="F82" s="122">
        <f t="shared" ref="F82:F145" si="11">ROUND($E82*0.1+$E82,-3)</f>
        <v>219000</v>
      </c>
      <c r="G82" s="120">
        <v>980</v>
      </c>
      <c r="H82" s="120">
        <v>1030</v>
      </c>
      <c r="I82" s="123">
        <f t="shared" ref="I82:I145" si="12">$H82-$G82</f>
        <v>50</v>
      </c>
      <c r="J82" s="123">
        <f t="shared" ref="J82:J145" si="13">I82/2</f>
        <v>25</v>
      </c>
      <c r="K82" s="123">
        <f t="shared" ref="K82:K145" si="14">IF($J82&lt;32,$J82,32)</f>
        <v>25</v>
      </c>
      <c r="L82" s="123">
        <f t="shared" ref="L82:L145" si="15">IF($J82&gt;32,$J82-32,0)</f>
        <v>0</v>
      </c>
      <c r="M82" s="124">
        <f t="shared" ref="M82:M145" si="16">ROUND(IF($J82&lt;32,$K82*6000,($K82*6000+$L82*13000)),-3)</f>
        <v>150000</v>
      </c>
      <c r="N82" s="125">
        <f t="shared" ref="N82:N145" si="17">F82+M82</f>
        <v>369000</v>
      </c>
    </row>
    <row r="83" spans="1:14" ht="16.5" x14ac:dyDescent="0.25">
      <c r="A83" s="119">
        <v>324</v>
      </c>
      <c r="B83" s="120">
        <v>1904</v>
      </c>
      <c r="C83" s="120">
        <v>1962</v>
      </c>
      <c r="D83" s="121">
        <f t="shared" si="9"/>
        <v>58</v>
      </c>
      <c r="E83" s="122">
        <f t="shared" si="10"/>
        <v>86072</v>
      </c>
      <c r="F83" s="122">
        <f t="shared" si="11"/>
        <v>95000</v>
      </c>
      <c r="G83" s="120">
        <v>980</v>
      </c>
      <c r="H83" s="120">
        <v>1030</v>
      </c>
      <c r="I83" s="123">
        <f t="shared" si="12"/>
        <v>50</v>
      </c>
      <c r="J83" s="123">
        <f t="shared" si="13"/>
        <v>25</v>
      </c>
      <c r="K83" s="123">
        <f t="shared" si="14"/>
        <v>25</v>
      </c>
      <c r="L83" s="123">
        <f t="shared" si="15"/>
        <v>0</v>
      </c>
      <c r="M83" s="124">
        <f t="shared" si="16"/>
        <v>150000</v>
      </c>
      <c r="N83" s="125">
        <f t="shared" si="17"/>
        <v>245000</v>
      </c>
    </row>
    <row r="84" spans="1:14" ht="16.5" x14ac:dyDescent="0.25">
      <c r="A84" s="119">
        <v>326</v>
      </c>
      <c r="B84" s="120">
        <v>1951</v>
      </c>
      <c r="C84" s="120">
        <v>2025</v>
      </c>
      <c r="D84" s="121">
        <f t="shared" si="9"/>
        <v>74</v>
      </c>
      <c r="E84" s="122">
        <f t="shared" si="10"/>
        <v>109816</v>
      </c>
      <c r="F84" s="122">
        <f t="shared" si="11"/>
        <v>121000</v>
      </c>
      <c r="G84" s="120">
        <v>905</v>
      </c>
      <c r="H84" s="120">
        <v>954</v>
      </c>
      <c r="I84" s="123">
        <f t="shared" si="12"/>
        <v>49</v>
      </c>
      <c r="J84" s="123">
        <f t="shared" si="13"/>
        <v>24.5</v>
      </c>
      <c r="K84" s="123">
        <f t="shared" si="14"/>
        <v>24.5</v>
      </c>
      <c r="L84" s="123">
        <f t="shared" si="15"/>
        <v>0</v>
      </c>
      <c r="M84" s="124">
        <f t="shared" si="16"/>
        <v>147000</v>
      </c>
      <c r="N84" s="125">
        <f t="shared" si="17"/>
        <v>268000</v>
      </c>
    </row>
    <row r="85" spans="1:14" ht="16.5" x14ac:dyDescent="0.25">
      <c r="A85" s="119">
        <v>327</v>
      </c>
      <c r="B85" s="120">
        <v>2314</v>
      </c>
      <c r="C85" s="120">
        <v>2436</v>
      </c>
      <c r="D85" s="121">
        <f t="shared" si="9"/>
        <v>122</v>
      </c>
      <c r="E85" s="122">
        <f t="shared" si="10"/>
        <v>182126</v>
      </c>
      <c r="F85" s="122">
        <f t="shared" si="11"/>
        <v>200000</v>
      </c>
      <c r="G85" s="120">
        <v>905</v>
      </c>
      <c r="H85" s="120">
        <v>954</v>
      </c>
      <c r="I85" s="123">
        <f t="shared" si="12"/>
        <v>49</v>
      </c>
      <c r="J85" s="123">
        <f t="shared" si="13"/>
        <v>24.5</v>
      </c>
      <c r="K85" s="123">
        <f t="shared" si="14"/>
        <v>24.5</v>
      </c>
      <c r="L85" s="123">
        <f t="shared" si="15"/>
        <v>0</v>
      </c>
      <c r="M85" s="124">
        <f t="shared" si="16"/>
        <v>147000</v>
      </c>
      <c r="N85" s="125">
        <f t="shared" si="17"/>
        <v>347000</v>
      </c>
    </row>
    <row r="86" spans="1:14" ht="16.5" x14ac:dyDescent="0.25">
      <c r="A86" s="119">
        <v>401</v>
      </c>
      <c r="B86" s="120">
        <v>2736</v>
      </c>
      <c r="C86" s="120">
        <v>2879</v>
      </c>
      <c r="D86" s="121">
        <f t="shared" si="9"/>
        <v>143</v>
      </c>
      <c r="E86" s="122">
        <f t="shared" si="10"/>
        <v>214319</v>
      </c>
      <c r="F86" s="122">
        <f t="shared" si="11"/>
        <v>236000</v>
      </c>
      <c r="G86" s="120">
        <v>1123</v>
      </c>
      <c r="H86" s="120">
        <v>1163</v>
      </c>
      <c r="I86" s="123">
        <f t="shared" si="12"/>
        <v>40</v>
      </c>
      <c r="J86" s="123">
        <f t="shared" si="13"/>
        <v>20</v>
      </c>
      <c r="K86" s="123">
        <f t="shared" si="14"/>
        <v>20</v>
      </c>
      <c r="L86" s="123">
        <f t="shared" si="15"/>
        <v>0</v>
      </c>
      <c r="M86" s="124">
        <f t="shared" si="16"/>
        <v>120000</v>
      </c>
      <c r="N86" s="125">
        <f t="shared" si="17"/>
        <v>356000</v>
      </c>
    </row>
    <row r="87" spans="1:14" ht="16.5" x14ac:dyDescent="0.25">
      <c r="A87" s="119">
        <v>402</v>
      </c>
      <c r="B87" s="120">
        <v>2245</v>
      </c>
      <c r="C87" s="120">
        <v>2350</v>
      </c>
      <c r="D87" s="121">
        <f t="shared" si="9"/>
        <v>105</v>
      </c>
      <c r="E87" s="122">
        <f t="shared" si="10"/>
        <v>156065</v>
      </c>
      <c r="F87" s="122">
        <f t="shared" si="11"/>
        <v>172000</v>
      </c>
      <c r="G87" s="120">
        <v>1123</v>
      </c>
      <c r="H87" s="120">
        <v>1163</v>
      </c>
      <c r="I87" s="123">
        <f t="shared" si="12"/>
        <v>40</v>
      </c>
      <c r="J87" s="123">
        <f t="shared" si="13"/>
        <v>20</v>
      </c>
      <c r="K87" s="123">
        <f t="shared" si="14"/>
        <v>20</v>
      </c>
      <c r="L87" s="123">
        <f t="shared" si="15"/>
        <v>0</v>
      </c>
      <c r="M87" s="124">
        <f t="shared" si="16"/>
        <v>120000</v>
      </c>
      <c r="N87" s="125">
        <f t="shared" si="17"/>
        <v>292000</v>
      </c>
    </row>
    <row r="88" spans="1:14" ht="16.5" x14ac:dyDescent="0.25">
      <c r="A88" s="119">
        <v>403</v>
      </c>
      <c r="B88" s="120">
        <v>2052</v>
      </c>
      <c r="C88" s="120">
        <v>2188</v>
      </c>
      <c r="D88" s="121">
        <f t="shared" si="9"/>
        <v>136</v>
      </c>
      <c r="E88" s="122">
        <f t="shared" si="10"/>
        <v>203588</v>
      </c>
      <c r="F88" s="122">
        <f t="shared" si="11"/>
        <v>224000</v>
      </c>
      <c r="G88" s="120">
        <v>1244</v>
      </c>
      <c r="H88" s="120">
        <v>1307</v>
      </c>
      <c r="I88" s="123">
        <f t="shared" si="12"/>
        <v>63</v>
      </c>
      <c r="J88" s="123">
        <f t="shared" si="13"/>
        <v>31.5</v>
      </c>
      <c r="K88" s="123">
        <f t="shared" si="14"/>
        <v>31.5</v>
      </c>
      <c r="L88" s="123">
        <f t="shared" si="15"/>
        <v>0</v>
      </c>
      <c r="M88" s="124">
        <f t="shared" si="16"/>
        <v>189000</v>
      </c>
      <c r="N88" s="125">
        <f t="shared" si="17"/>
        <v>413000</v>
      </c>
    </row>
    <row r="89" spans="1:14" ht="16.5" x14ac:dyDescent="0.25">
      <c r="A89" s="119">
        <v>404</v>
      </c>
      <c r="B89" s="120">
        <v>2408</v>
      </c>
      <c r="C89" s="120">
        <v>2539</v>
      </c>
      <c r="D89" s="121">
        <f t="shared" si="9"/>
        <v>131</v>
      </c>
      <c r="E89" s="122">
        <f t="shared" si="10"/>
        <v>195923</v>
      </c>
      <c r="F89" s="122">
        <f t="shared" si="11"/>
        <v>216000</v>
      </c>
      <c r="G89" s="120">
        <v>1244</v>
      </c>
      <c r="H89" s="120">
        <v>1307</v>
      </c>
      <c r="I89" s="123">
        <f t="shared" si="12"/>
        <v>63</v>
      </c>
      <c r="J89" s="123">
        <f t="shared" si="13"/>
        <v>31.5</v>
      </c>
      <c r="K89" s="123">
        <f t="shared" si="14"/>
        <v>31.5</v>
      </c>
      <c r="L89" s="123">
        <f t="shared" si="15"/>
        <v>0</v>
      </c>
      <c r="M89" s="124">
        <f t="shared" si="16"/>
        <v>189000</v>
      </c>
      <c r="N89" s="125">
        <f t="shared" si="17"/>
        <v>405000</v>
      </c>
    </row>
    <row r="90" spans="1:14" ht="16.5" x14ac:dyDescent="0.25">
      <c r="A90" s="119">
        <v>405</v>
      </c>
      <c r="B90" s="120">
        <v>2126</v>
      </c>
      <c r="C90" s="120">
        <v>2203</v>
      </c>
      <c r="D90" s="121">
        <f t="shared" si="9"/>
        <v>77</v>
      </c>
      <c r="E90" s="122">
        <f t="shared" si="10"/>
        <v>114268</v>
      </c>
      <c r="F90" s="122">
        <f t="shared" si="11"/>
        <v>126000</v>
      </c>
      <c r="G90" s="120">
        <v>1056</v>
      </c>
      <c r="H90" s="120">
        <v>1096</v>
      </c>
      <c r="I90" s="123">
        <f t="shared" si="12"/>
        <v>40</v>
      </c>
      <c r="J90" s="123">
        <f t="shared" si="13"/>
        <v>20</v>
      </c>
      <c r="K90" s="123">
        <f t="shared" si="14"/>
        <v>20</v>
      </c>
      <c r="L90" s="123">
        <f t="shared" si="15"/>
        <v>0</v>
      </c>
      <c r="M90" s="124">
        <f t="shared" si="16"/>
        <v>120000</v>
      </c>
      <c r="N90" s="125">
        <f t="shared" si="17"/>
        <v>246000</v>
      </c>
    </row>
    <row r="91" spans="1:14" ht="16.5" x14ac:dyDescent="0.25">
      <c r="A91" s="119">
        <v>406</v>
      </c>
      <c r="B91" s="120">
        <v>2606</v>
      </c>
      <c r="C91" s="120">
        <v>2777</v>
      </c>
      <c r="D91" s="121">
        <f t="shared" si="9"/>
        <v>171</v>
      </c>
      <c r="E91" s="122">
        <f t="shared" si="10"/>
        <v>257243</v>
      </c>
      <c r="F91" s="122">
        <f t="shared" si="11"/>
        <v>283000</v>
      </c>
      <c r="G91" s="120">
        <v>1056</v>
      </c>
      <c r="H91" s="120">
        <v>1096</v>
      </c>
      <c r="I91" s="123">
        <f t="shared" si="12"/>
        <v>40</v>
      </c>
      <c r="J91" s="123">
        <f t="shared" si="13"/>
        <v>20</v>
      </c>
      <c r="K91" s="123">
        <f t="shared" si="14"/>
        <v>20</v>
      </c>
      <c r="L91" s="123">
        <f t="shared" si="15"/>
        <v>0</v>
      </c>
      <c r="M91" s="124">
        <f t="shared" si="16"/>
        <v>120000</v>
      </c>
      <c r="N91" s="125">
        <f t="shared" si="17"/>
        <v>403000</v>
      </c>
    </row>
    <row r="92" spans="1:14" ht="16.5" x14ac:dyDescent="0.25">
      <c r="A92" s="119">
        <v>407</v>
      </c>
      <c r="B92" s="120">
        <v>2925</v>
      </c>
      <c r="C92" s="120">
        <v>3083</v>
      </c>
      <c r="D92" s="121">
        <f t="shared" si="9"/>
        <v>158</v>
      </c>
      <c r="E92" s="122">
        <f t="shared" si="10"/>
        <v>237314</v>
      </c>
      <c r="F92" s="122">
        <f t="shared" si="11"/>
        <v>261000</v>
      </c>
      <c r="G92" s="120">
        <v>1080</v>
      </c>
      <c r="H92" s="120">
        <v>1118</v>
      </c>
      <c r="I92" s="123">
        <f t="shared" si="12"/>
        <v>38</v>
      </c>
      <c r="J92" s="123">
        <f t="shared" si="13"/>
        <v>19</v>
      </c>
      <c r="K92" s="123">
        <f t="shared" si="14"/>
        <v>19</v>
      </c>
      <c r="L92" s="123">
        <f t="shared" si="15"/>
        <v>0</v>
      </c>
      <c r="M92" s="124">
        <f t="shared" si="16"/>
        <v>114000</v>
      </c>
      <c r="N92" s="125">
        <f t="shared" si="17"/>
        <v>375000</v>
      </c>
    </row>
    <row r="93" spans="1:14" ht="16.5" x14ac:dyDescent="0.25">
      <c r="A93" s="119">
        <v>408</v>
      </c>
      <c r="B93" s="120">
        <v>2349</v>
      </c>
      <c r="C93" s="120">
        <v>2464</v>
      </c>
      <c r="D93" s="121">
        <f t="shared" si="9"/>
        <v>115</v>
      </c>
      <c r="E93" s="122">
        <f t="shared" si="10"/>
        <v>171395</v>
      </c>
      <c r="F93" s="122">
        <f t="shared" si="11"/>
        <v>189000</v>
      </c>
      <c r="G93" s="120">
        <v>1080</v>
      </c>
      <c r="H93" s="120">
        <v>1118</v>
      </c>
      <c r="I93" s="123">
        <f t="shared" si="12"/>
        <v>38</v>
      </c>
      <c r="J93" s="123">
        <f t="shared" si="13"/>
        <v>19</v>
      </c>
      <c r="K93" s="123">
        <f t="shared" si="14"/>
        <v>19</v>
      </c>
      <c r="L93" s="123">
        <f t="shared" si="15"/>
        <v>0</v>
      </c>
      <c r="M93" s="124">
        <f t="shared" si="16"/>
        <v>114000</v>
      </c>
      <c r="N93" s="125">
        <f t="shared" si="17"/>
        <v>303000</v>
      </c>
    </row>
    <row r="94" spans="1:14" ht="16.5" x14ac:dyDescent="0.25">
      <c r="A94" s="119">
        <v>409</v>
      </c>
      <c r="B94" s="120">
        <v>3449</v>
      </c>
      <c r="C94" s="120">
        <v>3630</v>
      </c>
      <c r="D94" s="121">
        <f t="shared" si="9"/>
        <v>181</v>
      </c>
      <c r="E94" s="122">
        <f t="shared" si="10"/>
        <v>272573</v>
      </c>
      <c r="F94" s="122">
        <f t="shared" si="11"/>
        <v>300000</v>
      </c>
      <c r="G94" s="120">
        <v>1047</v>
      </c>
      <c r="H94" s="120">
        <v>1093</v>
      </c>
      <c r="I94" s="123">
        <f t="shared" si="12"/>
        <v>46</v>
      </c>
      <c r="J94" s="123">
        <f t="shared" si="13"/>
        <v>23</v>
      </c>
      <c r="K94" s="123">
        <f t="shared" si="14"/>
        <v>23</v>
      </c>
      <c r="L94" s="123">
        <f t="shared" si="15"/>
        <v>0</v>
      </c>
      <c r="M94" s="124">
        <f t="shared" si="16"/>
        <v>138000</v>
      </c>
      <c r="N94" s="125">
        <f t="shared" si="17"/>
        <v>438000</v>
      </c>
    </row>
    <row r="95" spans="1:14" ht="16.5" x14ac:dyDescent="0.25">
      <c r="A95" s="119">
        <v>410</v>
      </c>
      <c r="B95" s="120">
        <v>2546</v>
      </c>
      <c r="C95" s="120">
        <v>2661</v>
      </c>
      <c r="D95" s="121">
        <f t="shared" si="9"/>
        <v>115</v>
      </c>
      <c r="E95" s="122">
        <f t="shared" si="10"/>
        <v>171395</v>
      </c>
      <c r="F95" s="122">
        <f t="shared" si="11"/>
        <v>189000</v>
      </c>
      <c r="G95" s="120">
        <v>1047</v>
      </c>
      <c r="H95" s="120">
        <v>1093</v>
      </c>
      <c r="I95" s="123">
        <f t="shared" si="12"/>
        <v>46</v>
      </c>
      <c r="J95" s="123">
        <f t="shared" si="13"/>
        <v>23</v>
      </c>
      <c r="K95" s="123">
        <f t="shared" si="14"/>
        <v>23</v>
      </c>
      <c r="L95" s="123">
        <f t="shared" si="15"/>
        <v>0</v>
      </c>
      <c r="M95" s="124">
        <f t="shared" si="16"/>
        <v>138000</v>
      </c>
      <c r="N95" s="125">
        <f t="shared" si="17"/>
        <v>327000</v>
      </c>
    </row>
    <row r="96" spans="1:14" ht="16.5" x14ac:dyDescent="0.25">
      <c r="A96" s="119">
        <v>411</v>
      </c>
      <c r="B96" s="120">
        <v>2896</v>
      </c>
      <c r="C96" s="120">
        <v>3093</v>
      </c>
      <c r="D96" s="121">
        <f t="shared" si="9"/>
        <v>197</v>
      </c>
      <c r="E96" s="122">
        <f t="shared" si="10"/>
        <v>297101</v>
      </c>
      <c r="F96" s="122">
        <f t="shared" si="11"/>
        <v>327000</v>
      </c>
      <c r="G96" s="120">
        <v>955</v>
      </c>
      <c r="H96" s="120">
        <v>1006</v>
      </c>
      <c r="I96" s="123">
        <f t="shared" si="12"/>
        <v>51</v>
      </c>
      <c r="J96" s="123">
        <f t="shared" si="13"/>
        <v>25.5</v>
      </c>
      <c r="K96" s="123">
        <f t="shared" si="14"/>
        <v>25.5</v>
      </c>
      <c r="L96" s="123">
        <f t="shared" si="15"/>
        <v>0</v>
      </c>
      <c r="M96" s="124">
        <f t="shared" si="16"/>
        <v>153000</v>
      </c>
      <c r="N96" s="125">
        <f t="shared" si="17"/>
        <v>480000</v>
      </c>
    </row>
    <row r="97" spans="1:14" ht="16.5" x14ac:dyDescent="0.25">
      <c r="A97" s="119">
        <v>412</v>
      </c>
      <c r="B97" s="120">
        <v>2873</v>
      </c>
      <c r="C97" s="120">
        <v>2948</v>
      </c>
      <c r="D97" s="121">
        <f t="shared" si="9"/>
        <v>75</v>
      </c>
      <c r="E97" s="122">
        <f t="shared" si="10"/>
        <v>111300</v>
      </c>
      <c r="F97" s="122">
        <f t="shared" si="11"/>
        <v>122000</v>
      </c>
      <c r="G97" s="120">
        <v>955</v>
      </c>
      <c r="H97" s="120">
        <v>1006</v>
      </c>
      <c r="I97" s="123">
        <f t="shared" si="12"/>
        <v>51</v>
      </c>
      <c r="J97" s="123">
        <f t="shared" si="13"/>
        <v>25.5</v>
      </c>
      <c r="K97" s="123">
        <f t="shared" si="14"/>
        <v>25.5</v>
      </c>
      <c r="L97" s="123">
        <f t="shared" si="15"/>
        <v>0</v>
      </c>
      <c r="M97" s="124">
        <f t="shared" si="16"/>
        <v>153000</v>
      </c>
      <c r="N97" s="125">
        <f t="shared" si="17"/>
        <v>275000</v>
      </c>
    </row>
    <row r="98" spans="1:14" ht="16.5" x14ac:dyDescent="0.25">
      <c r="A98" s="119">
        <v>413</v>
      </c>
      <c r="B98" s="120">
        <v>3000</v>
      </c>
      <c r="C98" s="120">
        <v>3154</v>
      </c>
      <c r="D98" s="121">
        <f t="shared" si="9"/>
        <v>154</v>
      </c>
      <c r="E98" s="122">
        <f t="shared" si="10"/>
        <v>231182</v>
      </c>
      <c r="F98" s="122">
        <f t="shared" si="11"/>
        <v>254000</v>
      </c>
      <c r="G98" s="120">
        <v>998</v>
      </c>
      <c r="H98" s="120">
        <v>1033</v>
      </c>
      <c r="I98" s="123">
        <f t="shared" si="12"/>
        <v>35</v>
      </c>
      <c r="J98" s="123">
        <f t="shared" si="13"/>
        <v>17.5</v>
      </c>
      <c r="K98" s="123">
        <f t="shared" si="14"/>
        <v>17.5</v>
      </c>
      <c r="L98" s="123">
        <f t="shared" si="15"/>
        <v>0</v>
      </c>
      <c r="M98" s="124">
        <f t="shared" si="16"/>
        <v>105000</v>
      </c>
      <c r="N98" s="125">
        <f t="shared" si="17"/>
        <v>359000</v>
      </c>
    </row>
    <row r="99" spans="1:14" ht="16.5" x14ac:dyDescent="0.25">
      <c r="A99" s="119">
        <v>414</v>
      </c>
      <c r="B99" s="120">
        <v>1968</v>
      </c>
      <c r="C99" s="120">
        <v>2079</v>
      </c>
      <c r="D99" s="121">
        <f t="shared" si="9"/>
        <v>111</v>
      </c>
      <c r="E99" s="122">
        <f t="shared" si="10"/>
        <v>165263</v>
      </c>
      <c r="F99" s="122">
        <f t="shared" si="11"/>
        <v>182000</v>
      </c>
      <c r="G99" s="120">
        <v>998</v>
      </c>
      <c r="H99" s="120">
        <v>1033</v>
      </c>
      <c r="I99" s="123">
        <f t="shared" si="12"/>
        <v>35</v>
      </c>
      <c r="J99" s="123">
        <f t="shared" si="13"/>
        <v>17.5</v>
      </c>
      <c r="K99" s="123">
        <f t="shared" si="14"/>
        <v>17.5</v>
      </c>
      <c r="L99" s="123">
        <f t="shared" si="15"/>
        <v>0</v>
      </c>
      <c r="M99" s="124">
        <f t="shared" si="16"/>
        <v>105000</v>
      </c>
      <c r="N99" s="125">
        <f t="shared" si="17"/>
        <v>287000</v>
      </c>
    </row>
    <row r="100" spans="1:14" ht="16.5" x14ac:dyDescent="0.25">
      <c r="A100" s="119">
        <v>416</v>
      </c>
      <c r="B100" s="120">
        <v>2417</v>
      </c>
      <c r="C100" s="120">
        <v>2545</v>
      </c>
      <c r="D100" s="121">
        <f t="shared" si="9"/>
        <v>128</v>
      </c>
      <c r="E100" s="122">
        <f t="shared" si="10"/>
        <v>191324</v>
      </c>
      <c r="F100" s="122">
        <f t="shared" si="11"/>
        <v>210000</v>
      </c>
      <c r="G100" s="120">
        <v>932</v>
      </c>
      <c r="H100" s="120">
        <v>971</v>
      </c>
      <c r="I100" s="123">
        <f t="shared" si="12"/>
        <v>39</v>
      </c>
      <c r="J100" s="123">
        <f t="shared" si="13"/>
        <v>19.5</v>
      </c>
      <c r="K100" s="123">
        <f t="shared" si="14"/>
        <v>19.5</v>
      </c>
      <c r="L100" s="123">
        <f t="shared" si="15"/>
        <v>0</v>
      </c>
      <c r="M100" s="124">
        <f t="shared" si="16"/>
        <v>117000</v>
      </c>
      <c r="N100" s="125">
        <f t="shared" si="17"/>
        <v>327000</v>
      </c>
    </row>
    <row r="101" spans="1:14" ht="16.5" x14ac:dyDescent="0.25">
      <c r="A101" s="119">
        <v>417</v>
      </c>
      <c r="B101" s="120">
        <v>2126</v>
      </c>
      <c r="C101" s="120">
        <v>2239</v>
      </c>
      <c r="D101" s="121">
        <f t="shared" si="9"/>
        <v>113</v>
      </c>
      <c r="E101" s="122">
        <f t="shared" si="10"/>
        <v>168329</v>
      </c>
      <c r="F101" s="122">
        <f t="shared" si="11"/>
        <v>185000</v>
      </c>
      <c r="G101" s="120">
        <v>932</v>
      </c>
      <c r="H101" s="120">
        <v>971</v>
      </c>
      <c r="I101" s="123">
        <f t="shared" si="12"/>
        <v>39</v>
      </c>
      <c r="J101" s="123">
        <f t="shared" si="13"/>
        <v>19.5</v>
      </c>
      <c r="K101" s="123">
        <f t="shared" si="14"/>
        <v>19.5</v>
      </c>
      <c r="L101" s="123">
        <f t="shared" si="15"/>
        <v>0</v>
      </c>
      <c r="M101" s="124">
        <f t="shared" si="16"/>
        <v>117000</v>
      </c>
      <c r="N101" s="125">
        <f t="shared" si="17"/>
        <v>302000</v>
      </c>
    </row>
    <row r="102" spans="1:14" ht="16.5" x14ac:dyDescent="0.25">
      <c r="A102" s="119">
        <v>418</v>
      </c>
      <c r="B102" s="120">
        <v>2286</v>
      </c>
      <c r="C102" s="120">
        <v>2404</v>
      </c>
      <c r="D102" s="121">
        <f t="shared" si="9"/>
        <v>118</v>
      </c>
      <c r="E102" s="122">
        <f t="shared" si="10"/>
        <v>175994</v>
      </c>
      <c r="F102" s="122">
        <f t="shared" si="11"/>
        <v>194000</v>
      </c>
      <c r="G102" s="120">
        <v>1047</v>
      </c>
      <c r="H102" s="120">
        <v>1088</v>
      </c>
      <c r="I102" s="123">
        <f t="shared" si="12"/>
        <v>41</v>
      </c>
      <c r="J102" s="123">
        <f t="shared" si="13"/>
        <v>20.5</v>
      </c>
      <c r="K102" s="123">
        <f t="shared" si="14"/>
        <v>20.5</v>
      </c>
      <c r="L102" s="123">
        <f t="shared" si="15"/>
        <v>0</v>
      </c>
      <c r="M102" s="124">
        <f t="shared" si="16"/>
        <v>123000</v>
      </c>
      <c r="N102" s="125">
        <f t="shared" si="17"/>
        <v>317000</v>
      </c>
    </row>
    <row r="103" spans="1:14" ht="16.5" x14ac:dyDescent="0.25">
      <c r="A103" s="119">
        <v>419</v>
      </c>
      <c r="B103" s="120">
        <v>2026</v>
      </c>
      <c r="C103" s="120">
        <v>2122</v>
      </c>
      <c r="D103" s="121">
        <f t="shared" si="9"/>
        <v>96</v>
      </c>
      <c r="E103" s="122">
        <f t="shared" si="10"/>
        <v>142464</v>
      </c>
      <c r="F103" s="122">
        <f t="shared" si="11"/>
        <v>157000</v>
      </c>
      <c r="G103" s="120">
        <v>1047</v>
      </c>
      <c r="H103" s="120">
        <v>1088</v>
      </c>
      <c r="I103" s="123">
        <f t="shared" si="12"/>
        <v>41</v>
      </c>
      <c r="J103" s="123">
        <f t="shared" si="13"/>
        <v>20.5</v>
      </c>
      <c r="K103" s="123">
        <f t="shared" si="14"/>
        <v>20.5</v>
      </c>
      <c r="L103" s="123">
        <f t="shared" si="15"/>
        <v>0</v>
      </c>
      <c r="M103" s="124">
        <f t="shared" si="16"/>
        <v>123000</v>
      </c>
      <c r="N103" s="125">
        <f t="shared" si="17"/>
        <v>280000</v>
      </c>
    </row>
    <row r="104" spans="1:14" ht="16.5" x14ac:dyDescent="0.25">
      <c r="A104" s="119">
        <v>421</v>
      </c>
      <c r="B104" s="120">
        <v>2298</v>
      </c>
      <c r="C104" s="120">
        <v>2419</v>
      </c>
      <c r="D104" s="121">
        <f t="shared" si="9"/>
        <v>121</v>
      </c>
      <c r="E104" s="122">
        <f t="shared" si="10"/>
        <v>180593</v>
      </c>
      <c r="F104" s="122">
        <f t="shared" si="11"/>
        <v>199000</v>
      </c>
      <c r="G104" s="120">
        <v>746</v>
      </c>
      <c r="H104" s="120">
        <v>796</v>
      </c>
      <c r="I104" s="123">
        <f t="shared" si="12"/>
        <v>50</v>
      </c>
      <c r="J104" s="123">
        <f t="shared" si="13"/>
        <v>25</v>
      </c>
      <c r="K104" s="123">
        <f t="shared" si="14"/>
        <v>25</v>
      </c>
      <c r="L104" s="123">
        <f t="shared" si="15"/>
        <v>0</v>
      </c>
      <c r="M104" s="124">
        <f t="shared" si="16"/>
        <v>150000</v>
      </c>
      <c r="N104" s="125">
        <f t="shared" si="17"/>
        <v>349000</v>
      </c>
    </row>
    <row r="105" spans="1:14" ht="16.5" x14ac:dyDescent="0.25">
      <c r="A105" s="119">
        <v>422</v>
      </c>
      <c r="B105" s="120">
        <v>2180</v>
      </c>
      <c r="C105" s="120">
        <v>2291</v>
      </c>
      <c r="D105" s="121">
        <f t="shared" si="9"/>
        <v>111</v>
      </c>
      <c r="E105" s="122">
        <f t="shared" si="10"/>
        <v>165263</v>
      </c>
      <c r="F105" s="122">
        <f t="shared" si="11"/>
        <v>182000</v>
      </c>
      <c r="G105" s="120">
        <v>746</v>
      </c>
      <c r="H105" s="120">
        <v>796</v>
      </c>
      <c r="I105" s="123">
        <f t="shared" si="12"/>
        <v>50</v>
      </c>
      <c r="J105" s="123">
        <f t="shared" si="13"/>
        <v>25</v>
      </c>
      <c r="K105" s="123">
        <f t="shared" si="14"/>
        <v>25</v>
      </c>
      <c r="L105" s="123">
        <f t="shared" si="15"/>
        <v>0</v>
      </c>
      <c r="M105" s="124">
        <f t="shared" si="16"/>
        <v>150000</v>
      </c>
      <c r="N105" s="125">
        <f t="shared" si="17"/>
        <v>332000</v>
      </c>
    </row>
    <row r="106" spans="1:14" ht="16.5" x14ac:dyDescent="0.25">
      <c r="A106" s="119">
        <v>423</v>
      </c>
      <c r="B106" s="120">
        <v>1977</v>
      </c>
      <c r="C106" s="120">
        <v>2095</v>
      </c>
      <c r="D106" s="121">
        <f t="shared" si="9"/>
        <v>118</v>
      </c>
      <c r="E106" s="122">
        <f t="shared" si="10"/>
        <v>175994</v>
      </c>
      <c r="F106" s="122">
        <f t="shared" si="11"/>
        <v>194000</v>
      </c>
      <c r="G106" s="120">
        <v>702</v>
      </c>
      <c r="H106" s="120">
        <v>752</v>
      </c>
      <c r="I106" s="123">
        <f t="shared" si="12"/>
        <v>50</v>
      </c>
      <c r="J106" s="123">
        <f t="shared" si="13"/>
        <v>25</v>
      </c>
      <c r="K106" s="123">
        <f t="shared" si="14"/>
        <v>25</v>
      </c>
      <c r="L106" s="123">
        <f t="shared" si="15"/>
        <v>0</v>
      </c>
      <c r="M106" s="124">
        <f t="shared" si="16"/>
        <v>150000</v>
      </c>
      <c r="N106" s="125">
        <f t="shared" si="17"/>
        <v>344000</v>
      </c>
    </row>
    <row r="107" spans="1:14" ht="16.5" x14ac:dyDescent="0.25">
      <c r="A107" s="119">
        <v>424</v>
      </c>
      <c r="B107" s="120">
        <v>1814</v>
      </c>
      <c r="C107" s="120">
        <v>1951</v>
      </c>
      <c r="D107" s="121">
        <f t="shared" si="9"/>
        <v>137</v>
      </c>
      <c r="E107" s="122">
        <f t="shared" si="10"/>
        <v>205121</v>
      </c>
      <c r="F107" s="122">
        <f t="shared" si="11"/>
        <v>226000</v>
      </c>
      <c r="G107" s="120">
        <v>702</v>
      </c>
      <c r="H107" s="120">
        <v>752</v>
      </c>
      <c r="I107" s="123">
        <f t="shared" si="12"/>
        <v>50</v>
      </c>
      <c r="J107" s="123">
        <f t="shared" si="13"/>
        <v>25</v>
      </c>
      <c r="K107" s="123">
        <f t="shared" si="14"/>
        <v>25</v>
      </c>
      <c r="L107" s="123">
        <f t="shared" si="15"/>
        <v>0</v>
      </c>
      <c r="M107" s="124">
        <f t="shared" si="16"/>
        <v>150000</v>
      </c>
      <c r="N107" s="125">
        <f t="shared" si="17"/>
        <v>376000</v>
      </c>
    </row>
    <row r="108" spans="1:14" ht="16.5" x14ac:dyDescent="0.25">
      <c r="A108" s="119">
        <v>426</v>
      </c>
      <c r="B108" s="120">
        <v>1336</v>
      </c>
      <c r="C108" s="120">
        <v>1475</v>
      </c>
      <c r="D108" s="121">
        <f t="shared" si="9"/>
        <v>139</v>
      </c>
      <c r="E108" s="122">
        <f t="shared" si="10"/>
        <v>208187</v>
      </c>
      <c r="F108" s="122">
        <f t="shared" si="11"/>
        <v>229000</v>
      </c>
      <c r="G108" s="120">
        <v>605</v>
      </c>
      <c r="H108" s="120">
        <v>656</v>
      </c>
      <c r="I108" s="123">
        <f t="shared" si="12"/>
        <v>51</v>
      </c>
      <c r="J108" s="123">
        <f t="shared" si="13"/>
        <v>25.5</v>
      </c>
      <c r="K108" s="123">
        <f t="shared" si="14"/>
        <v>25.5</v>
      </c>
      <c r="L108" s="123">
        <f t="shared" si="15"/>
        <v>0</v>
      </c>
      <c r="M108" s="124">
        <f t="shared" si="16"/>
        <v>153000</v>
      </c>
      <c r="N108" s="125">
        <f t="shared" si="17"/>
        <v>382000</v>
      </c>
    </row>
    <row r="109" spans="1:14" ht="16.5" x14ac:dyDescent="0.25">
      <c r="A109" s="119">
        <v>427</v>
      </c>
      <c r="B109" s="120">
        <v>1889</v>
      </c>
      <c r="C109" s="120">
        <v>2096</v>
      </c>
      <c r="D109" s="121">
        <f t="shared" si="9"/>
        <v>207</v>
      </c>
      <c r="E109" s="122">
        <f t="shared" si="10"/>
        <v>314202</v>
      </c>
      <c r="F109" s="122">
        <f t="shared" si="11"/>
        <v>346000</v>
      </c>
      <c r="G109" s="120">
        <v>605</v>
      </c>
      <c r="H109" s="120">
        <v>656</v>
      </c>
      <c r="I109" s="123">
        <f t="shared" si="12"/>
        <v>51</v>
      </c>
      <c r="J109" s="123">
        <f t="shared" si="13"/>
        <v>25.5</v>
      </c>
      <c r="K109" s="123">
        <f t="shared" si="14"/>
        <v>25.5</v>
      </c>
      <c r="L109" s="123">
        <f t="shared" si="15"/>
        <v>0</v>
      </c>
      <c r="M109" s="124">
        <f t="shared" si="16"/>
        <v>153000</v>
      </c>
      <c r="N109" s="125">
        <f t="shared" si="17"/>
        <v>499000</v>
      </c>
    </row>
    <row r="110" spans="1:14" ht="16.5" x14ac:dyDescent="0.25">
      <c r="A110" s="119">
        <v>501</v>
      </c>
      <c r="B110" s="120">
        <v>2815</v>
      </c>
      <c r="C110" s="120">
        <v>2983</v>
      </c>
      <c r="D110" s="121">
        <f t="shared" si="9"/>
        <v>168</v>
      </c>
      <c r="E110" s="122">
        <f t="shared" si="10"/>
        <v>252644</v>
      </c>
      <c r="F110" s="122">
        <f t="shared" si="11"/>
        <v>278000</v>
      </c>
      <c r="G110" s="120">
        <v>918</v>
      </c>
      <c r="H110" s="120">
        <v>959</v>
      </c>
      <c r="I110" s="123">
        <f t="shared" si="12"/>
        <v>41</v>
      </c>
      <c r="J110" s="123">
        <f t="shared" si="13"/>
        <v>20.5</v>
      </c>
      <c r="K110" s="123">
        <f t="shared" si="14"/>
        <v>20.5</v>
      </c>
      <c r="L110" s="123">
        <f t="shared" si="15"/>
        <v>0</v>
      </c>
      <c r="M110" s="124">
        <f t="shared" si="16"/>
        <v>123000</v>
      </c>
      <c r="N110" s="125">
        <f t="shared" si="17"/>
        <v>401000</v>
      </c>
    </row>
    <row r="111" spans="1:14" ht="16.5" x14ac:dyDescent="0.25">
      <c r="A111" s="119">
        <v>502</v>
      </c>
      <c r="B111" s="120">
        <v>1599</v>
      </c>
      <c r="C111" s="120">
        <v>1715</v>
      </c>
      <c r="D111" s="121">
        <f t="shared" si="9"/>
        <v>116</v>
      </c>
      <c r="E111" s="122">
        <f t="shared" si="10"/>
        <v>172928</v>
      </c>
      <c r="F111" s="122">
        <f t="shared" si="11"/>
        <v>190000</v>
      </c>
      <c r="G111" s="120">
        <v>918</v>
      </c>
      <c r="H111" s="120">
        <v>959</v>
      </c>
      <c r="I111" s="123">
        <f t="shared" si="12"/>
        <v>41</v>
      </c>
      <c r="J111" s="123">
        <f t="shared" si="13"/>
        <v>20.5</v>
      </c>
      <c r="K111" s="123">
        <f t="shared" si="14"/>
        <v>20.5</v>
      </c>
      <c r="L111" s="123">
        <f t="shared" si="15"/>
        <v>0</v>
      </c>
      <c r="M111" s="124">
        <f t="shared" si="16"/>
        <v>123000</v>
      </c>
      <c r="N111" s="125">
        <f t="shared" si="17"/>
        <v>313000</v>
      </c>
    </row>
    <row r="112" spans="1:14" ht="16.5" x14ac:dyDescent="0.25">
      <c r="A112" s="119">
        <v>503</v>
      </c>
      <c r="B112" s="120">
        <v>3049</v>
      </c>
      <c r="C112" s="120">
        <v>3198</v>
      </c>
      <c r="D112" s="121">
        <f t="shared" si="9"/>
        <v>149</v>
      </c>
      <c r="E112" s="122">
        <f t="shared" si="10"/>
        <v>223517</v>
      </c>
      <c r="F112" s="122">
        <f t="shared" si="11"/>
        <v>246000</v>
      </c>
      <c r="G112" s="120">
        <v>997</v>
      </c>
      <c r="H112" s="120">
        <v>1045</v>
      </c>
      <c r="I112" s="123">
        <f t="shared" si="12"/>
        <v>48</v>
      </c>
      <c r="J112" s="123">
        <f t="shared" si="13"/>
        <v>24</v>
      </c>
      <c r="K112" s="123">
        <f t="shared" si="14"/>
        <v>24</v>
      </c>
      <c r="L112" s="123">
        <f t="shared" si="15"/>
        <v>0</v>
      </c>
      <c r="M112" s="124">
        <f t="shared" si="16"/>
        <v>144000</v>
      </c>
      <c r="N112" s="125">
        <f t="shared" si="17"/>
        <v>390000</v>
      </c>
    </row>
    <row r="113" spans="1:14" ht="16.5" x14ac:dyDescent="0.25">
      <c r="A113" s="119">
        <v>504</v>
      </c>
      <c r="B113" s="120">
        <v>2430</v>
      </c>
      <c r="C113" s="120">
        <v>2569</v>
      </c>
      <c r="D113" s="121">
        <f t="shared" si="9"/>
        <v>139</v>
      </c>
      <c r="E113" s="122">
        <f t="shared" si="10"/>
        <v>208187</v>
      </c>
      <c r="F113" s="122">
        <f t="shared" si="11"/>
        <v>229000</v>
      </c>
      <c r="G113" s="120">
        <v>997</v>
      </c>
      <c r="H113" s="120">
        <v>1045</v>
      </c>
      <c r="I113" s="123">
        <f t="shared" si="12"/>
        <v>48</v>
      </c>
      <c r="J113" s="123">
        <f t="shared" si="13"/>
        <v>24</v>
      </c>
      <c r="K113" s="123">
        <f t="shared" si="14"/>
        <v>24</v>
      </c>
      <c r="L113" s="123">
        <f t="shared" si="15"/>
        <v>0</v>
      </c>
      <c r="M113" s="124">
        <f t="shared" si="16"/>
        <v>144000</v>
      </c>
      <c r="N113" s="125">
        <f t="shared" si="17"/>
        <v>373000</v>
      </c>
    </row>
    <row r="114" spans="1:14" ht="16.5" x14ac:dyDescent="0.25">
      <c r="A114" s="119">
        <v>505</v>
      </c>
      <c r="B114" s="120">
        <v>2690</v>
      </c>
      <c r="C114" s="120">
        <v>2802</v>
      </c>
      <c r="D114" s="121">
        <f t="shared" si="9"/>
        <v>112</v>
      </c>
      <c r="E114" s="122">
        <f t="shared" si="10"/>
        <v>166796</v>
      </c>
      <c r="F114" s="122">
        <f t="shared" si="11"/>
        <v>183000</v>
      </c>
      <c r="G114" s="120">
        <v>980</v>
      </c>
      <c r="H114" s="120">
        <v>1026</v>
      </c>
      <c r="I114" s="123">
        <f t="shared" si="12"/>
        <v>46</v>
      </c>
      <c r="J114" s="123">
        <f t="shared" si="13"/>
        <v>23</v>
      </c>
      <c r="K114" s="123">
        <f t="shared" si="14"/>
        <v>23</v>
      </c>
      <c r="L114" s="123">
        <f t="shared" si="15"/>
        <v>0</v>
      </c>
      <c r="M114" s="124">
        <f t="shared" si="16"/>
        <v>138000</v>
      </c>
      <c r="N114" s="125">
        <f t="shared" si="17"/>
        <v>321000</v>
      </c>
    </row>
    <row r="115" spans="1:14" ht="16.5" x14ac:dyDescent="0.25">
      <c r="A115" s="119">
        <v>506</v>
      </c>
      <c r="B115" s="120">
        <v>2493</v>
      </c>
      <c r="C115" s="120">
        <v>2671</v>
      </c>
      <c r="D115" s="121">
        <f t="shared" si="9"/>
        <v>178</v>
      </c>
      <c r="E115" s="122">
        <f t="shared" si="10"/>
        <v>267974</v>
      </c>
      <c r="F115" s="122">
        <f t="shared" si="11"/>
        <v>295000</v>
      </c>
      <c r="G115" s="120">
        <v>980</v>
      </c>
      <c r="H115" s="120">
        <v>1026</v>
      </c>
      <c r="I115" s="123">
        <f t="shared" si="12"/>
        <v>46</v>
      </c>
      <c r="J115" s="123">
        <f t="shared" si="13"/>
        <v>23</v>
      </c>
      <c r="K115" s="123">
        <f t="shared" si="14"/>
        <v>23</v>
      </c>
      <c r="L115" s="123">
        <f t="shared" si="15"/>
        <v>0</v>
      </c>
      <c r="M115" s="124">
        <f t="shared" si="16"/>
        <v>138000</v>
      </c>
      <c r="N115" s="125">
        <f t="shared" si="17"/>
        <v>433000</v>
      </c>
    </row>
    <row r="116" spans="1:14" ht="16.5" x14ac:dyDescent="0.25">
      <c r="A116" s="119">
        <v>507</v>
      </c>
      <c r="B116" s="120">
        <v>1882</v>
      </c>
      <c r="C116" s="120">
        <v>1990</v>
      </c>
      <c r="D116" s="121">
        <f t="shared" si="9"/>
        <v>108</v>
      </c>
      <c r="E116" s="122">
        <f t="shared" si="10"/>
        <v>160664</v>
      </c>
      <c r="F116" s="122">
        <f t="shared" si="11"/>
        <v>177000</v>
      </c>
      <c r="G116" s="120">
        <v>905</v>
      </c>
      <c r="H116" s="120">
        <v>962</v>
      </c>
      <c r="I116" s="123">
        <f t="shared" si="12"/>
        <v>57</v>
      </c>
      <c r="J116" s="123">
        <f t="shared" si="13"/>
        <v>28.5</v>
      </c>
      <c r="K116" s="123">
        <f t="shared" si="14"/>
        <v>28.5</v>
      </c>
      <c r="L116" s="123">
        <f t="shared" si="15"/>
        <v>0</v>
      </c>
      <c r="M116" s="124">
        <f t="shared" si="16"/>
        <v>171000</v>
      </c>
      <c r="N116" s="125">
        <f t="shared" si="17"/>
        <v>348000</v>
      </c>
    </row>
    <row r="117" spans="1:14" ht="16.5" x14ac:dyDescent="0.25">
      <c r="A117" s="119">
        <v>508</v>
      </c>
      <c r="B117" s="120">
        <v>2341</v>
      </c>
      <c r="C117" s="120">
        <v>2493</v>
      </c>
      <c r="D117" s="121">
        <f t="shared" si="9"/>
        <v>152</v>
      </c>
      <c r="E117" s="122">
        <f t="shared" si="10"/>
        <v>228116</v>
      </c>
      <c r="F117" s="122">
        <f t="shared" si="11"/>
        <v>251000</v>
      </c>
      <c r="G117" s="120">
        <v>905</v>
      </c>
      <c r="H117" s="120">
        <v>962</v>
      </c>
      <c r="I117" s="123">
        <f t="shared" si="12"/>
        <v>57</v>
      </c>
      <c r="J117" s="123">
        <f t="shared" si="13"/>
        <v>28.5</v>
      </c>
      <c r="K117" s="123">
        <f t="shared" si="14"/>
        <v>28.5</v>
      </c>
      <c r="L117" s="123">
        <f t="shared" si="15"/>
        <v>0</v>
      </c>
      <c r="M117" s="124">
        <f t="shared" si="16"/>
        <v>171000</v>
      </c>
      <c r="N117" s="125">
        <f t="shared" si="17"/>
        <v>422000</v>
      </c>
    </row>
    <row r="118" spans="1:14" ht="16.5" x14ac:dyDescent="0.25">
      <c r="A118" s="119">
        <v>509</v>
      </c>
      <c r="B118" s="120">
        <v>2764</v>
      </c>
      <c r="C118" s="120">
        <v>2883</v>
      </c>
      <c r="D118" s="121">
        <f t="shared" si="9"/>
        <v>119</v>
      </c>
      <c r="E118" s="122">
        <f t="shared" si="10"/>
        <v>177527</v>
      </c>
      <c r="F118" s="122">
        <f t="shared" si="11"/>
        <v>195000</v>
      </c>
      <c r="G118" s="120">
        <v>1348</v>
      </c>
      <c r="H118" s="120">
        <v>1400</v>
      </c>
      <c r="I118" s="123">
        <f t="shared" si="12"/>
        <v>52</v>
      </c>
      <c r="J118" s="123">
        <f t="shared" si="13"/>
        <v>26</v>
      </c>
      <c r="K118" s="123">
        <f t="shared" si="14"/>
        <v>26</v>
      </c>
      <c r="L118" s="123">
        <f t="shared" si="15"/>
        <v>0</v>
      </c>
      <c r="M118" s="124">
        <f t="shared" si="16"/>
        <v>156000</v>
      </c>
      <c r="N118" s="125">
        <f t="shared" si="17"/>
        <v>351000</v>
      </c>
    </row>
    <row r="119" spans="1:14" ht="16.5" x14ac:dyDescent="0.25">
      <c r="A119" s="119">
        <v>510</v>
      </c>
      <c r="B119" s="120">
        <v>2959</v>
      </c>
      <c r="C119" s="120">
        <v>3127</v>
      </c>
      <c r="D119" s="121">
        <f t="shared" si="9"/>
        <v>168</v>
      </c>
      <c r="E119" s="122">
        <f t="shared" si="10"/>
        <v>252644</v>
      </c>
      <c r="F119" s="122">
        <f t="shared" si="11"/>
        <v>278000</v>
      </c>
      <c r="G119" s="120">
        <v>1348</v>
      </c>
      <c r="H119" s="120">
        <v>1400</v>
      </c>
      <c r="I119" s="123">
        <f t="shared" si="12"/>
        <v>52</v>
      </c>
      <c r="J119" s="123">
        <f t="shared" si="13"/>
        <v>26</v>
      </c>
      <c r="K119" s="123">
        <f t="shared" si="14"/>
        <v>26</v>
      </c>
      <c r="L119" s="123">
        <f t="shared" si="15"/>
        <v>0</v>
      </c>
      <c r="M119" s="124">
        <f t="shared" si="16"/>
        <v>156000</v>
      </c>
      <c r="N119" s="125">
        <f t="shared" si="17"/>
        <v>434000</v>
      </c>
    </row>
    <row r="120" spans="1:14" ht="16.5" x14ac:dyDescent="0.25">
      <c r="A120" s="119">
        <v>511</v>
      </c>
      <c r="B120" s="120">
        <v>2326</v>
      </c>
      <c r="C120" s="120">
        <v>2411</v>
      </c>
      <c r="D120" s="121">
        <f t="shared" si="9"/>
        <v>85</v>
      </c>
      <c r="E120" s="122">
        <f t="shared" si="10"/>
        <v>126140</v>
      </c>
      <c r="F120" s="122">
        <f t="shared" si="11"/>
        <v>139000</v>
      </c>
      <c r="G120" s="120">
        <v>940</v>
      </c>
      <c r="H120" s="120">
        <v>982</v>
      </c>
      <c r="I120" s="123">
        <f t="shared" si="12"/>
        <v>42</v>
      </c>
      <c r="J120" s="123">
        <f t="shared" si="13"/>
        <v>21</v>
      </c>
      <c r="K120" s="123">
        <f t="shared" si="14"/>
        <v>21</v>
      </c>
      <c r="L120" s="123">
        <f t="shared" si="15"/>
        <v>0</v>
      </c>
      <c r="M120" s="124">
        <f t="shared" si="16"/>
        <v>126000</v>
      </c>
      <c r="N120" s="125">
        <f t="shared" si="17"/>
        <v>265000</v>
      </c>
    </row>
    <row r="121" spans="1:14" ht="16.5" x14ac:dyDescent="0.25">
      <c r="A121" s="119">
        <v>512</v>
      </c>
      <c r="B121" s="120">
        <v>2357</v>
      </c>
      <c r="C121" s="120">
        <v>2515</v>
      </c>
      <c r="D121" s="121">
        <f t="shared" si="9"/>
        <v>158</v>
      </c>
      <c r="E121" s="122">
        <f t="shared" si="10"/>
        <v>237314</v>
      </c>
      <c r="F121" s="122">
        <f t="shared" si="11"/>
        <v>261000</v>
      </c>
      <c r="G121" s="120">
        <v>940</v>
      </c>
      <c r="H121" s="120">
        <v>982</v>
      </c>
      <c r="I121" s="123">
        <f t="shared" si="12"/>
        <v>42</v>
      </c>
      <c r="J121" s="123">
        <f t="shared" si="13"/>
        <v>21</v>
      </c>
      <c r="K121" s="123">
        <f t="shared" si="14"/>
        <v>21</v>
      </c>
      <c r="L121" s="123">
        <f t="shared" si="15"/>
        <v>0</v>
      </c>
      <c r="M121" s="124">
        <f t="shared" si="16"/>
        <v>126000</v>
      </c>
      <c r="N121" s="125">
        <f t="shared" si="17"/>
        <v>387000</v>
      </c>
    </row>
    <row r="122" spans="1:14" ht="16.5" x14ac:dyDescent="0.25">
      <c r="A122" s="119">
        <v>513</v>
      </c>
      <c r="B122" s="120">
        <v>2884</v>
      </c>
      <c r="C122" s="120">
        <v>3053</v>
      </c>
      <c r="D122" s="121">
        <f t="shared" si="9"/>
        <v>169</v>
      </c>
      <c r="E122" s="122">
        <f t="shared" si="10"/>
        <v>254177</v>
      </c>
      <c r="F122" s="122">
        <f t="shared" si="11"/>
        <v>280000</v>
      </c>
      <c r="G122" s="120">
        <v>1127</v>
      </c>
      <c r="H122" s="120">
        <v>1175</v>
      </c>
      <c r="I122" s="123">
        <f t="shared" si="12"/>
        <v>48</v>
      </c>
      <c r="J122" s="123">
        <f t="shared" si="13"/>
        <v>24</v>
      </c>
      <c r="K122" s="123">
        <f t="shared" si="14"/>
        <v>24</v>
      </c>
      <c r="L122" s="123">
        <f t="shared" si="15"/>
        <v>0</v>
      </c>
      <c r="M122" s="124">
        <f t="shared" si="16"/>
        <v>144000</v>
      </c>
      <c r="N122" s="125">
        <f t="shared" si="17"/>
        <v>424000</v>
      </c>
    </row>
    <row r="123" spans="1:14" ht="16.5" x14ac:dyDescent="0.25">
      <c r="A123" s="119">
        <v>514</v>
      </c>
      <c r="B123" s="120">
        <v>2510</v>
      </c>
      <c r="C123" s="120">
        <v>2673</v>
      </c>
      <c r="D123" s="121">
        <f t="shared" si="9"/>
        <v>163</v>
      </c>
      <c r="E123" s="122">
        <f t="shared" si="10"/>
        <v>244979</v>
      </c>
      <c r="F123" s="122">
        <f t="shared" si="11"/>
        <v>269000</v>
      </c>
      <c r="G123" s="120">
        <v>1127</v>
      </c>
      <c r="H123" s="120">
        <v>1175</v>
      </c>
      <c r="I123" s="123">
        <f t="shared" si="12"/>
        <v>48</v>
      </c>
      <c r="J123" s="123">
        <f t="shared" si="13"/>
        <v>24</v>
      </c>
      <c r="K123" s="123">
        <f t="shared" si="14"/>
        <v>24</v>
      </c>
      <c r="L123" s="123">
        <f t="shared" si="15"/>
        <v>0</v>
      </c>
      <c r="M123" s="124">
        <f t="shared" si="16"/>
        <v>144000</v>
      </c>
      <c r="N123" s="125">
        <f t="shared" si="17"/>
        <v>413000</v>
      </c>
    </row>
    <row r="124" spans="1:14" ht="16.5" x14ac:dyDescent="0.25">
      <c r="A124" s="119">
        <v>516</v>
      </c>
      <c r="B124" s="120">
        <v>2255</v>
      </c>
      <c r="C124" s="120">
        <v>2380</v>
      </c>
      <c r="D124" s="121">
        <f t="shared" si="9"/>
        <v>125</v>
      </c>
      <c r="E124" s="122">
        <f t="shared" si="10"/>
        <v>186725</v>
      </c>
      <c r="F124" s="122">
        <f t="shared" si="11"/>
        <v>205000</v>
      </c>
      <c r="G124" s="120">
        <v>1156</v>
      </c>
      <c r="H124" s="120">
        <v>1214</v>
      </c>
      <c r="I124" s="123">
        <f t="shared" si="12"/>
        <v>58</v>
      </c>
      <c r="J124" s="123">
        <f t="shared" si="13"/>
        <v>29</v>
      </c>
      <c r="K124" s="123">
        <f t="shared" si="14"/>
        <v>29</v>
      </c>
      <c r="L124" s="123">
        <f t="shared" si="15"/>
        <v>0</v>
      </c>
      <c r="M124" s="124">
        <f t="shared" si="16"/>
        <v>174000</v>
      </c>
      <c r="N124" s="125">
        <f t="shared" si="17"/>
        <v>379000</v>
      </c>
    </row>
    <row r="125" spans="1:14" ht="16.5" x14ac:dyDescent="0.25">
      <c r="A125" s="119">
        <v>517</v>
      </c>
      <c r="B125" s="120">
        <v>2019</v>
      </c>
      <c r="C125" s="120">
        <v>2175</v>
      </c>
      <c r="D125" s="121">
        <f t="shared" si="9"/>
        <v>156</v>
      </c>
      <c r="E125" s="122">
        <f t="shared" si="10"/>
        <v>234248</v>
      </c>
      <c r="F125" s="122">
        <f t="shared" si="11"/>
        <v>258000</v>
      </c>
      <c r="G125" s="120">
        <v>1156</v>
      </c>
      <c r="H125" s="120">
        <v>1214</v>
      </c>
      <c r="I125" s="123">
        <f t="shared" si="12"/>
        <v>58</v>
      </c>
      <c r="J125" s="123">
        <f t="shared" si="13"/>
        <v>29</v>
      </c>
      <c r="K125" s="123">
        <f t="shared" si="14"/>
        <v>29</v>
      </c>
      <c r="L125" s="123">
        <f t="shared" si="15"/>
        <v>0</v>
      </c>
      <c r="M125" s="124">
        <f t="shared" si="16"/>
        <v>174000</v>
      </c>
      <c r="N125" s="125">
        <f t="shared" si="17"/>
        <v>432000</v>
      </c>
    </row>
    <row r="126" spans="1:14" ht="16.5" x14ac:dyDescent="0.25">
      <c r="A126" s="119">
        <v>518</v>
      </c>
      <c r="B126" s="120">
        <v>2220</v>
      </c>
      <c r="C126" s="120">
        <v>2335</v>
      </c>
      <c r="D126" s="121">
        <f t="shared" si="9"/>
        <v>115</v>
      </c>
      <c r="E126" s="122">
        <f t="shared" si="10"/>
        <v>171395</v>
      </c>
      <c r="F126" s="122">
        <f t="shared" si="11"/>
        <v>189000</v>
      </c>
      <c r="G126" s="120">
        <v>992</v>
      </c>
      <c r="H126" s="120">
        <v>1049</v>
      </c>
      <c r="I126" s="123">
        <f t="shared" si="12"/>
        <v>57</v>
      </c>
      <c r="J126" s="123">
        <f t="shared" si="13"/>
        <v>28.5</v>
      </c>
      <c r="K126" s="123">
        <f t="shared" si="14"/>
        <v>28.5</v>
      </c>
      <c r="L126" s="123">
        <f t="shared" si="15"/>
        <v>0</v>
      </c>
      <c r="M126" s="124">
        <f t="shared" si="16"/>
        <v>171000</v>
      </c>
      <c r="N126" s="125">
        <f t="shared" si="17"/>
        <v>360000</v>
      </c>
    </row>
    <row r="127" spans="1:14" ht="16.5" x14ac:dyDescent="0.25">
      <c r="A127" s="119">
        <v>519</v>
      </c>
      <c r="B127" s="120">
        <v>1939</v>
      </c>
      <c r="C127" s="120">
        <v>2063</v>
      </c>
      <c r="D127" s="121">
        <f t="shared" si="9"/>
        <v>124</v>
      </c>
      <c r="E127" s="122">
        <f t="shared" si="10"/>
        <v>185192</v>
      </c>
      <c r="F127" s="122">
        <f t="shared" si="11"/>
        <v>204000</v>
      </c>
      <c r="G127" s="120">
        <v>992</v>
      </c>
      <c r="H127" s="120">
        <v>1049</v>
      </c>
      <c r="I127" s="123">
        <f t="shared" si="12"/>
        <v>57</v>
      </c>
      <c r="J127" s="123">
        <f t="shared" si="13"/>
        <v>28.5</v>
      </c>
      <c r="K127" s="123">
        <f t="shared" si="14"/>
        <v>28.5</v>
      </c>
      <c r="L127" s="123">
        <f t="shared" si="15"/>
        <v>0</v>
      </c>
      <c r="M127" s="124">
        <f t="shared" si="16"/>
        <v>171000</v>
      </c>
      <c r="N127" s="125">
        <f t="shared" si="17"/>
        <v>375000</v>
      </c>
    </row>
    <row r="128" spans="1:14" ht="16.5" x14ac:dyDescent="0.25">
      <c r="A128" s="119">
        <v>521</v>
      </c>
      <c r="B128" s="120">
        <v>2860</v>
      </c>
      <c r="C128" s="120">
        <v>3012</v>
      </c>
      <c r="D128" s="121">
        <f t="shared" si="9"/>
        <v>152</v>
      </c>
      <c r="E128" s="122">
        <f t="shared" si="10"/>
        <v>228116</v>
      </c>
      <c r="F128" s="122">
        <f t="shared" si="11"/>
        <v>251000</v>
      </c>
      <c r="G128" s="120">
        <v>973</v>
      </c>
      <c r="H128" s="120">
        <v>1010</v>
      </c>
      <c r="I128" s="123">
        <f t="shared" si="12"/>
        <v>37</v>
      </c>
      <c r="J128" s="123">
        <f t="shared" si="13"/>
        <v>18.5</v>
      </c>
      <c r="K128" s="123">
        <f t="shared" si="14"/>
        <v>18.5</v>
      </c>
      <c r="L128" s="123">
        <f t="shared" si="15"/>
        <v>0</v>
      </c>
      <c r="M128" s="124">
        <f t="shared" si="16"/>
        <v>111000</v>
      </c>
      <c r="N128" s="125">
        <f t="shared" si="17"/>
        <v>362000</v>
      </c>
    </row>
    <row r="129" spans="1:35" ht="16.5" x14ac:dyDescent="0.25">
      <c r="A129" s="119">
        <v>522</v>
      </c>
      <c r="B129" s="120">
        <v>3051</v>
      </c>
      <c r="C129" s="120">
        <v>3218</v>
      </c>
      <c r="D129" s="121">
        <f t="shared" si="9"/>
        <v>167</v>
      </c>
      <c r="E129" s="122">
        <f t="shared" si="10"/>
        <v>251111</v>
      </c>
      <c r="F129" s="122">
        <f t="shared" si="11"/>
        <v>276000</v>
      </c>
      <c r="G129" s="120">
        <v>973</v>
      </c>
      <c r="H129" s="120">
        <v>1010</v>
      </c>
      <c r="I129" s="123">
        <f t="shared" si="12"/>
        <v>37</v>
      </c>
      <c r="J129" s="123">
        <f t="shared" si="13"/>
        <v>18.5</v>
      </c>
      <c r="K129" s="123">
        <f t="shared" si="14"/>
        <v>18.5</v>
      </c>
      <c r="L129" s="123">
        <f t="shared" si="15"/>
        <v>0</v>
      </c>
      <c r="M129" s="124">
        <f t="shared" si="16"/>
        <v>111000</v>
      </c>
      <c r="N129" s="125">
        <f t="shared" si="17"/>
        <v>387000</v>
      </c>
    </row>
    <row r="130" spans="1:35" ht="16.5" x14ac:dyDescent="0.25">
      <c r="A130" s="119">
        <v>523</v>
      </c>
      <c r="B130" s="120">
        <v>2535</v>
      </c>
      <c r="C130" s="120">
        <v>2663</v>
      </c>
      <c r="D130" s="121">
        <f t="shared" si="9"/>
        <v>128</v>
      </c>
      <c r="E130" s="122">
        <f t="shared" si="10"/>
        <v>191324</v>
      </c>
      <c r="F130" s="122">
        <f t="shared" si="11"/>
        <v>210000</v>
      </c>
      <c r="G130" s="120">
        <v>989</v>
      </c>
      <c r="H130" s="120">
        <v>1033</v>
      </c>
      <c r="I130" s="123">
        <f t="shared" si="12"/>
        <v>44</v>
      </c>
      <c r="J130" s="123">
        <f t="shared" si="13"/>
        <v>22</v>
      </c>
      <c r="K130" s="123">
        <f t="shared" si="14"/>
        <v>22</v>
      </c>
      <c r="L130" s="123">
        <f t="shared" si="15"/>
        <v>0</v>
      </c>
      <c r="M130" s="124">
        <f t="shared" si="16"/>
        <v>132000</v>
      </c>
      <c r="N130" s="125">
        <f t="shared" si="17"/>
        <v>342000</v>
      </c>
    </row>
    <row r="131" spans="1:35" ht="16.5" x14ac:dyDescent="0.25">
      <c r="A131" s="119">
        <v>524</v>
      </c>
      <c r="B131" s="120">
        <v>2375</v>
      </c>
      <c r="C131" s="120">
        <v>2501</v>
      </c>
      <c r="D131" s="121">
        <f t="shared" si="9"/>
        <v>126</v>
      </c>
      <c r="E131" s="122">
        <f t="shared" si="10"/>
        <v>188258</v>
      </c>
      <c r="F131" s="122">
        <f t="shared" si="11"/>
        <v>207000</v>
      </c>
      <c r="G131" s="120">
        <v>989</v>
      </c>
      <c r="H131" s="120">
        <v>1033</v>
      </c>
      <c r="I131" s="123">
        <f t="shared" si="12"/>
        <v>44</v>
      </c>
      <c r="J131" s="123">
        <f t="shared" si="13"/>
        <v>22</v>
      </c>
      <c r="K131" s="123">
        <f t="shared" si="14"/>
        <v>22</v>
      </c>
      <c r="L131" s="123">
        <f t="shared" si="15"/>
        <v>0</v>
      </c>
      <c r="M131" s="124">
        <f t="shared" si="16"/>
        <v>132000</v>
      </c>
      <c r="N131" s="125">
        <f t="shared" si="17"/>
        <v>339000</v>
      </c>
    </row>
    <row r="132" spans="1:35" ht="16.5" x14ac:dyDescent="0.25">
      <c r="A132" s="119">
        <v>526</v>
      </c>
      <c r="B132" s="120">
        <v>1896</v>
      </c>
      <c r="C132" s="120">
        <v>2000</v>
      </c>
      <c r="D132" s="121">
        <f t="shared" si="9"/>
        <v>104</v>
      </c>
      <c r="E132" s="122">
        <f t="shared" si="10"/>
        <v>154532</v>
      </c>
      <c r="F132" s="122">
        <f t="shared" si="11"/>
        <v>170000</v>
      </c>
      <c r="G132" s="120">
        <v>882</v>
      </c>
      <c r="H132" s="120">
        <v>934</v>
      </c>
      <c r="I132" s="123">
        <f t="shared" si="12"/>
        <v>52</v>
      </c>
      <c r="J132" s="123">
        <f t="shared" si="13"/>
        <v>26</v>
      </c>
      <c r="K132" s="123">
        <f t="shared" si="14"/>
        <v>26</v>
      </c>
      <c r="L132" s="123">
        <f t="shared" si="15"/>
        <v>0</v>
      </c>
      <c r="M132" s="124">
        <f t="shared" si="16"/>
        <v>156000</v>
      </c>
      <c r="N132" s="125">
        <f t="shared" si="17"/>
        <v>326000</v>
      </c>
    </row>
    <row r="133" spans="1:35" ht="16.5" x14ac:dyDescent="0.25">
      <c r="A133" s="119">
        <v>527</v>
      </c>
      <c r="B133" s="127">
        <v>2194</v>
      </c>
      <c r="C133" s="127">
        <v>2321</v>
      </c>
      <c r="D133" s="128">
        <f t="shared" si="9"/>
        <v>127</v>
      </c>
      <c r="E133" s="122">
        <f t="shared" si="10"/>
        <v>189791</v>
      </c>
      <c r="F133" s="122">
        <f t="shared" si="11"/>
        <v>209000</v>
      </c>
      <c r="G133" s="127">
        <v>882</v>
      </c>
      <c r="H133" s="127">
        <v>934</v>
      </c>
      <c r="I133" s="123">
        <f t="shared" si="12"/>
        <v>52</v>
      </c>
      <c r="J133" s="123">
        <f t="shared" si="13"/>
        <v>26</v>
      </c>
      <c r="K133" s="123">
        <f t="shared" si="14"/>
        <v>26</v>
      </c>
      <c r="L133" s="123">
        <f t="shared" si="15"/>
        <v>0</v>
      </c>
      <c r="M133" s="124">
        <f t="shared" si="16"/>
        <v>156000</v>
      </c>
      <c r="N133" s="125">
        <f t="shared" si="17"/>
        <v>365000</v>
      </c>
    </row>
    <row r="134" spans="1:35" ht="16.5" x14ac:dyDescent="0.25">
      <c r="A134" s="119">
        <v>601</v>
      </c>
      <c r="B134" s="127">
        <v>2243</v>
      </c>
      <c r="C134" s="127">
        <v>2388</v>
      </c>
      <c r="D134" s="128">
        <f t="shared" si="9"/>
        <v>145</v>
      </c>
      <c r="E134" s="122">
        <f t="shared" si="10"/>
        <v>217385</v>
      </c>
      <c r="F134" s="122">
        <f t="shared" si="11"/>
        <v>239000</v>
      </c>
      <c r="G134" s="127">
        <v>568</v>
      </c>
      <c r="H134" s="127">
        <v>589</v>
      </c>
      <c r="I134" s="123">
        <f t="shared" si="12"/>
        <v>21</v>
      </c>
      <c r="J134" s="123">
        <f t="shared" si="13"/>
        <v>10.5</v>
      </c>
      <c r="K134" s="123">
        <f t="shared" si="14"/>
        <v>10.5</v>
      </c>
      <c r="L134" s="123">
        <f t="shared" si="15"/>
        <v>0</v>
      </c>
      <c r="M134" s="124">
        <f t="shared" si="16"/>
        <v>63000</v>
      </c>
      <c r="N134" s="125">
        <f t="shared" si="17"/>
        <v>302000</v>
      </c>
    </row>
    <row r="135" spans="1:35" s="14" customFormat="1" ht="16.5" x14ac:dyDescent="0.25">
      <c r="A135" s="129">
        <v>602</v>
      </c>
      <c r="B135" s="130">
        <v>2976</v>
      </c>
      <c r="C135" s="130">
        <v>3119</v>
      </c>
      <c r="D135" s="128">
        <f t="shared" si="9"/>
        <v>143</v>
      </c>
      <c r="E135" s="122">
        <f t="shared" si="10"/>
        <v>214319</v>
      </c>
      <c r="F135" s="122">
        <f t="shared" si="11"/>
        <v>236000</v>
      </c>
      <c r="G135" s="130">
        <v>568</v>
      </c>
      <c r="H135" s="130">
        <v>589</v>
      </c>
      <c r="I135" s="123">
        <f t="shared" si="12"/>
        <v>21</v>
      </c>
      <c r="J135" s="123">
        <f t="shared" si="13"/>
        <v>10.5</v>
      </c>
      <c r="K135" s="123">
        <f t="shared" si="14"/>
        <v>10.5</v>
      </c>
      <c r="L135" s="123">
        <f t="shared" si="15"/>
        <v>0</v>
      </c>
      <c r="M135" s="124">
        <f t="shared" si="16"/>
        <v>63000</v>
      </c>
      <c r="N135" s="125">
        <f t="shared" si="17"/>
        <v>299000</v>
      </c>
      <c r="O135" s="28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</row>
    <row r="136" spans="1:35" s="13" customFormat="1" ht="16.5" x14ac:dyDescent="0.25">
      <c r="A136" s="119">
        <v>603</v>
      </c>
      <c r="B136" s="127">
        <v>2399</v>
      </c>
      <c r="C136" s="127">
        <v>2512</v>
      </c>
      <c r="D136" s="128">
        <f t="shared" si="9"/>
        <v>113</v>
      </c>
      <c r="E136" s="122">
        <f t="shared" si="10"/>
        <v>168329</v>
      </c>
      <c r="F136" s="122">
        <f t="shared" si="11"/>
        <v>185000</v>
      </c>
      <c r="G136" s="127">
        <v>928</v>
      </c>
      <c r="H136" s="127">
        <v>976</v>
      </c>
      <c r="I136" s="123">
        <f t="shared" si="12"/>
        <v>48</v>
      </c>
      <c r="J136" s="123">
        <f t="shared" si="13"/>
        <v>24</v>
      </c>
      <c r="K136" s="123">
        <f t="shared" si="14"/>
        <v>24</v>
      </c>
      <c r="L136" s="123">
        <f t="shared" si="15"/>
        <v>0</v>
      </c>
      <c r="M136" s="124">
        <f t="shared" si="16"/>
        <v>144000</v>
      </c>
      <c r="N136" s="125">
        <f t="shared" si="17"/>
        <v>329000</v>
      </c>
      <c r="O136" s="26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</row>
    <row r="137" spans="1:35" s="14" customFormat="1" ht="16.5" x14ac:dyDescent="0.25">
      <c r="A137" s="129">
        <v>604</v>
      </c>
      <c r="B137" s="130">
        <v>2122</v>
      </c>
      <c r="C137" s="130">
        <v>2261</v>
      </c>
      <c r="D137" s="128">
        <f t="shared" si="9"/>
        <v>139</v>
      </c>
      <c r="E137" s="122">
        <f t="shared" si="10"/>
        <v>208187</v>
      </c>
      <c r="F137" s="122">
        <f t="shared" si="11"/>
        <v>229000</v>
      </c>
      <c r="G137" s="130">
        <v>928</v>
      </c>
      <c r="H137" s="130">
        <v>976</v>
      </c>
      <c r="I137" s="123">
        <f t="shared" si="12"/>
        <v>48</v>
      </c>
      <c r="J137" s="123">
        <f t="shared" si="13"/>
        <v>24</v>
      </c>
      <c r="K137" s="123">
        <f t="shared" si="14"/>
        <v>24</v>
      </c>
      <c r="L137" s="123">
        <f t="shared" si="15"/>
        <v>0</v>
      </c>
      <c r="M137" s="124">
        <f t="shared" si="16"/>
        <v>144000</v>
      </c>
      <c r="N137" s="125">
        <f t="shared" si="17"/>
        <v>373000</v>
      </c>
      <c r="O137" s="28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</row>
    <row r="138" spans="1:35" ht="16.5" x14ac:dyDescent="0.25">
      <c r="A138" s="119">
        <v>605</v>
      </c>
      <c r="B138" s="127">
        <v>2782</v>
      </c>
      <c r="C138" s="127">
        <v>2867</v>
      </c>
      <c r="D138" s="128">
        <f t="shared" si="9"/>
        <v>85</v>
      </c>
      <c r="E138" s="122">
        <f t="shared" si="10"/>
        <v>126140</v>
      </c>
      <c r="F138" s="122">
        <f t="shared" si="11"/>
        <v>139000</v>
      </c>
      <c r="G138" s="127">
        <v>1136</v>
      </c>
      <c r="H138" s="127">
        <v>1176</v>
      </c>
      <c r="I138" s="123">
        <f t="shared" si="12"/>
        <v>40</v>
      </c>
      <c r="J138" s="123">
        <f t="shared" si="13"/>
        <v>20</v>
      </c>
      <c r="K138" s="123">
        <f t="shared" si="14"/>
        <v>20</v>
      </c>
      <c r="L138" s="123">
        <f t="shared" si="15"/>
        <v>0</v>
      </c>
      <c r="M138" s="124">
        <f t="shared" si="16"/>
        <v>120000</v>
      </c>
      <c r="N138" s="125">
        <f t="shared" si="17"/>
        <v>259000</v>
      </c>
    </row>
    <row r="139" spans="1:35" ht="16.5" x14ac:dyDescent="0.25">
      <c r="A139" s="119">
        <v>606</v>
      </c>
      <c r="B139" s="127">
        <v>2841</v>
      </c>
      <c r="C139" s="127">
        <v>2981</v>
      </c>
      <c r="D139" s="128">
        <f t="shared" si="9"/>
        <v>140</v>
      </c>
      <c r="E139" s="122">
        <f t="shared" si="10"/>
        <v>209720</v>
      </c>
      <c r="F139" s="122">
        <f t="shared" si="11"/>
        <v>231000</v>
      </c>
      <c r="G139" s="127">
        <v>1136</v>
      </c>
      <c r="H139" s="127">
        <v>1176</v>
      </c>
      <c r="I139" s="123">
        <f t="shared" si="12"/>
        <v>40</v>
      </c>
      <c r="J139" s="123">
        <f t="shared" si="13"/>
        <v>20</v>
      </c>
      <c r="K139" s="123">
        <f t="shared" si="14"/>
        <v>20</v>
      </c>
      <c r="L139" s="123">
        <f t="shared" si="15"/>
        <v>0</v>
      </c>
      <c r="M139" s="124">
        <f t="shared" si="16"/>
        <v>120000</v>
      </c>
      <c r="N139" s="125">
        <f t="shared" si="17"/>
        <v>351000</v>
      </c>
    </row>
    <row r="140" spans="1:35" ht="16.5" x14ac:dyDescent="0.25">
      <c r="A140" s="119">
        <v>607</v>
      </c>
      <c r="B140" s="127">
        <v>2215</v>
      </c>
      <c r="C140" s="127">
        <v>2331</v>
      </c>
      <c r="D140" s="128">
        <f t="shared" si="9"/>
        <v>116</v>
      </c>
      <c r="E140" s="122">
        <f t="shared" si="10"/>
        <v>172928</v>
      </c>
      <c r="F140" s="122">
        <f t="shared" si="11"/>
        <v>190000</v>
      </c>
      <c r="G140" s="127">
        <v>1385</v>
      </c>
      <c r="H140" s="127">
        <v>1442</v>
      </c>
      <c r="I140" s="123">
        <f t="shared" si="12"/>
        <v>57</v>
      </c>
      <c r="J140" s="123">
        <f t="shared" si="13"/>
        <v>28.5</v>
      </c>
      <c r="K140" s="123">
        <f t="shared" si="14"/>
        <v>28.5</v>
      </c>
      <c r="L140" s="123">
        <f t="shared" si="15"/>
        <v>0</v>
      </c>
      <c r="M140" s="124">
        <f t="shared" si="16"/>
        <v>171000</v>
      </c>
      <c r="N140" s="125">
        <f t="shared" si="17"/>
        <v>361000</v>
      </c>
    </row>
    <row r="141" spans="1:35" ht="16.5" x14ac:dyDescent="0.25">
      <c r="A141" s="119">
        <v>608</v>
      </c>
      <c r="B141" s="127">
        <v>2728</v>
      </c>
      <c r="C141" s="127">
        <v>2866</v>
      </c>
      <c r="D141" s="128">
        <f t="shared" si="9"/>
        <v>138</v>
      </c>
      <c r="E141" s="122">
        <f t="shared" si="10"/>
        <v>206654</v>
      </c>
      <c r="F141" s="122">
        <f t="shared" si="11"/>
        <v>227000</v>
      </c>
      <c r="G141" s="127">
        <v>1385</v>
      </c>
      <c r="H141" s="127">
        <v>1442</v>
      </c>
      <c r="I141" s="123">
        <f t="shared" si="12"/>
        <v>57</v>
      </c>
      <c r="J141" s="123">
        <f t="shared" si="13"/>
        <v>28.5</v>
      </c>
      <c r="K141" s="123">
        <f t="shared" si="14"/>
        <v>28.5</v>
      </c>
      <c r="L141" s="123">
        <f t="shared" si="15"/>
        <v>0</v>
      </c>
      <c r="M141" s="124">
        <f t="shared" si="16"/>
        <v>171000</v>
      </c>
      <c r="N141" s="125">
        <f t="shared" si="17"/>
        <v>398000</v>
      </c>
    </row>
    <row r="142" spans="1:35" ht="16.5" x14ac:dyDescent="0.25">
      <c r="A142" s="119">
        <v>609</v>
      </c>
      <c r="B142" s="120">
        <v>2702</v>
      </c>
      <c r="C142" s="120">
        <v>2859</v>
      </c>
      <c r="D142" s="121">
        <f t="shared" si="9"/>
        <v>157</v>
      </c>
      <c r="E142" s="122">
        <f t="shared" si="10"/>
        <v>235781</v>
      </c>
      <c r="F142" s="122">
        <f t="shared" si="11"/>
        <v>259000</v>
      </c>
      <c r="G142" s="120">
        <v>840</v>
      </c>
      <c r="H142" s="120">
        <v>881</v>
      </c>
      <c r="I142" s="123">
        <f t="shared" si="12"/>
        <v>41</v>
      </c>
      <c r="J142" s="123">
        <f t="shared" si="13"/>
        <v>20.5</v>
      </c>
      <c r="K142" s="123">
        <f t="shared" si="14"/>
        <v>20.5</v>
      </c>
      <c r="L142" s="123">
        <f t="shared" si="15"/>
        <v>0</v>
      </c>
      <c r="M142" s="124">
        <f t="shared" si="16"/>
        <v>123000</v>
      </c>
      <c r="N142" s="125">
        <f t="shared" si="17"/>
        <v>382000</v>
      </c>
    </row>
    <row r="143" spans="1:35" ht="16.5" x14ac:dyDescent="0.25">
      <c r="A143" s="119">
        <v>610</v>
      </c>
      <c r="B143" s="120">
        <v>2435</v>
      </c>
      <c r="C143" s="120">
        <v>2549</v>
      </c>
      <c r="D143" s="121">
        <f t="shared" si="9"/>
        <v>114</v>
      </c>
      <c r="E143" s="122">
        <f t="shared" si="10"/>
        <v>169862</v>
      </c>
      <c r="F143" s="122">
        <f t="shared" si="11"/>
        <v>187000</v>
      </c>
      <c r="G143" s="120">
        <v>840</v>
      </c>
      <c r="H143" s="120">
        <v>881</v>
      </c>
      <c r="I143" s="123">
        <f t="shared" si="12"/>
        <v>41</v>
      </c>
      <c r="J143" s="123">
        <f t="shared" si="13"/>
        <v>20.5</v>
      </c>
      <c r="K143" s="123">
        <f t="shared" si="14"/>
        <v>20.5</v>
      </c>
      <c r="L143" s="123">
        <f t="shared" si="15"/>
        <v>0</v>
      </c>
      <c r="M143" s="124">
        <f t="shared" si="16"/>
        <v>123000</v>
      </c>
      <c r="N143" s="125">
        <f t="shared" si="17"/>
        <v>310000</v>
      </c>
    </row>
    <row r="144" spans="1:35" ht="16.5" x14ac:dyDescent="0.25">
      <c r="A144" s="119">
        <v>611</v>
      </c>
      <c r="B144" s="120">
        <v>2317</v>
      </c>
      <c r="C144" s="120">
        <v>2427</v>
      </c>
      <c r="D144" s="121">
        <f t="shared" si="9"/>
        <v>110</v>
      </c>
      <c r="E144" s="122">
        <f t="shared" si="10"/>
        <v>163730</v>
      </c>
      <c r="F144" s="122">
        <f t="shared" si="11"/>
        <v>180000</v>
      </c>
      <c r="G144" s="120">
        <v>958</v>
      </c>
      <c r="H144" s="120">
        <v>1006</v>
      </c>
      <c r="I144" s="123">
        <f t="shared" si="12"/>
        <v>48</v>
      </c>
      <c r="J144" s="123">
        <f t="shared" si="13"/>
        <v>24</v>
      </c>
      <c r="K144" s="123">
        <f t="shared" si="14"/>
        <v>24</v>
      </c>
      <c r="L144" s="123">
        <f t="shared" si="15"/>
        <v>0</v>
      </c>
      <c r="M144" s="124">
        <f t="shared" si="16"/>
        <v>144000</v>
      </c>
      <c r="N144" s="125">
        <f t="shared" si="17"/>
        <v>324000</v>
      </c>
    </row>
    <row r="145" spans="1:35" ht="16.5" x14ac:dyDescent="0.25">
      <c r="A145" s="119">
        <v>612</v>
      </c>
      <c r="B145" s="120">
        <v>2039</v>
      </c>
      <c r="C145" s="120">
        <v>2154</v>
      </c>
      <c r="D145" s="121">
        <f t="shared" si="9"/>
        <v>115</v>
      </c>
      <c r="E145" s="122">
        <f t="shared" si="10"/>
        <v>171395</v>
      </c>
      <c r="F145" s="122">
        <f t="shared" si="11"/>
        <v>189000</v>
      </c>
      <c r="G145" s="120">
        <v>958</v>
      </c>
      <c r="H145" s="120">
        <v>1006</v>
      </c>
      <c r="I145" s="123">
        <f t="shared" si="12"/>
        <v>48</v>
      </c>
      <c r="J145" s="123">
        <f t="shared" si="13"/>
        <v>24</v>
      </c>
      <c r="K145" s="123">
        <f t="shared" si="14"/>
        <v>24</v>
      </c>
      <c r="L145" s="123">
        <f t="shared" si="15"/>
        <v>0</v>
      </c>
      <c r="M145" s="124">
        <f t="shared" si="16"/>
        <v>144000</v>
      </c>
      <c r="N145" s="125">
        <f t="shared" si="17"/>
        <v>333000</v>
      </c>
    </row>
    <row r="146" spans="1:35" ht="16.5" x14ac:dyDescent="0.25">
      <c r="A146" s="119">
        <v>613</v>
      </c>
      <c r="B146" s="120">
        <v>2533</v>
      </c>
      <c r="C146" s="120">
        <v>2696</v>
      </c>
      <c r="D146" s="121">
        <f t="shared" ref="D146:D209" si="18">C146-B146</f>
        <v>163</v>
      </c>
      <c r="E146" s="122">
        <f t="shared" ref="E146:E209" si="19">IF($D146&gt;400,($D146-400)*2242+200*1786+100*(1533+1484),IF($D146&gt;300,($D146-300)*1786+100*1786+100*(1533+1484),IF($D146&gt;200,($D146-200)*1786+100*(1533+1484),IF($D146&gt;100,($D146-100)*1533+100*1484,$D146*1484))))</f>
        <v>244979</v>
      </c>
      <c r="F146" s="122">
        <f t="shared" ref="F146:F209" si="20">ROUND($E146*0.1+$E146,-3)</f>
        <v>269000</v>
      </c>
      <c r="G146" s="120">
        <v>888</v>
      </c>
      <c r="H146" s="120">
        <v>937</v>
      </c>
      <c r="I146" s="123">
        <f t="shared" ref="I146:I209" si="21">$H146-$G146</f>
        <v>49</v>
      </c>
      <c r="J146" s="123">
        <f t="shared" ref="J146:J209" si="22">I146/2</f>
        <v>24.5</v>
      </c>
      <c r="K146" s="123">
        <f t="shared" ref="K146:K209" si="23">IF($J146&lt;32,$J146,32)</f>
        <v>24.5</v>
      </c>
      <c r="L146" s="123">
        <f t="shared" ref="L146:L209" si="24">IF($J146&gt;32,$J146-32,0)</f>
        <v>0</v>
      </c>
      <c r="M146" s="124">
        <f t="shared" ref="M146:M209" si="25">ROUND(IF($J146&lt;32,$K146*6000,($K146*6000+$L146*13000)),-3)</f>
        <v>147000</v>
      </c>
      <c r="N146" s="125">
        <f t="shared" ref="N146:N209" si="26">F146+M146</f>
        <v>416000</v>
      </c>
    </row>
    <row r="147" spans="1:35" ht="16.5" x14ac:dyDescent="0.25">
      <c r="A147" s="119">
        <v>614</v>
      </c>
      <c r="B147" s="120">
        <v>2333</v>
      </c>
      <c r="C147" s="120">
        <v>2472</v>
      </c>
      <c r="D147" s="121">
        <f t="shared" si="18"/>
        <v>139</v>
      </c>
      <c r="E147" s="122">
        <f t="shared" si="19"/>
        <v>208187</v>
      </c>
      <c r="F147" s="122">
        <f t="shared" si="20"/>
        <v>229000</v>
      </c>
      <c r="G147" s="120">
        <v>888</v>
      </c>
      <c r="H147" s="120">
        <v>937</v>
      </c>
      <c r="I147" s="123">
        <f t="shared" si="21"/>
        <v>49</v>
      </c>
      <c r="J147" s="123">
        <f t="shared" si="22"/>
        <v>24.5</v>
      </c>
      <c r="K147" s="123">
        <f t="shared" si="23"/>
        <v>24.5</v>
      </c>
      <c r="L147" s="123">
        <f t="shared" si="24"/>
        <v>0</v>
      </c>
      <c r="M147" s="124">
        <f t="shared" si="25"/>
        <v>147000</v>
      </c>
      <c r="N147" s="125">
        <f t="shared" si="26"/>
        <v>376000</v>
      </c>
    </row>
    <row r="148" spans="1:35" ht="16.5" x14ac:dyDescent="0.25">
      <c r="A148" s="119">
        <v>616</v>
      </c>
      <c r="B148" s="120">
        <v>2524</v>
      </c>
      <c r="C148" s="120">
        <v>2629</v>
      </c>
      <c r="D148" s="121">
        <f t="shared" si="18"/>
        <v>105</v>
      </c>
      <c r="E148" s="122">
        <f t="shared" si="19"/>
        <v>156065</v>
      </c>
      <c r="F148" s="122">
        <f t="shared" si="20"/>
        <v>172000</v>
      </c>
      <c r="G148" s="120">
        <v>1207</v>
      </c>
      <c r="H148" s="120">
        <v>1259</v>
      </c>
      <c r="I148" s="123">
        <f t="shared" si="21"/>
        <v>52</v>
      </c>
      <c r="J148" s="123">
        <f t="shared" si="22"/>
        <v>26</v>
      </c>
      <c r="K148" s="123">
        <f t="shared" si="23"/>
        <v>26</v>
      </c>
      <c r="L148" s="123">
        <f t="shared" si="24"/>
        <v>0</v>
      </c>
      <c r="M148" s="124">
        <f t="shared" si="25"/>
        <v>156000</v>
      </c>
      <c r="N148" s="125">
        <f t="shared" si="26"/>
        <v>328000</v>
      </c>
    </row>
    <row r="149" spans="1:35" ht="16.5" x14ac:dyDescent="0.25">
      <c r="A149" s="119">
        <v>617</v>
      </c>
      <c r="B149" s="120">
        <v>3417</v>
      </c>
      <c r="C149" s="120">
        <v>3589</v>
      </c>
      <c r="D149" s="121">
        <f t="shared" si="18"/>
        <v>172</v>
      </c>
      <c r="E149" s="122">
        <f t="shared" si="19"/>
        <v>258776</v>
      </c>
      <c r="F149" s="122">
        <f t="shared" si="20"/>
        <v>285000</v>
      </c>
      <c r="G149" s="120">
        <v>1207</v>
      </c>
      <c r="H149" s="120">
        <v>1259</v>
      </c>
      <c r="I149" s="123">
        <f t="shared" si="21"/>
        <v>52</v>
      </c>
      <c r="J149" s="123">
        <f t="shared" si="22"/>
        <v>26</v>
      </c>
      <c r="K149" s="123">
        <f t="shared" si="23"/>
        <v>26</v>
      </c>
      <c r="L149" s="123">
        <f t="shared" si="24"/>
        <v>0</v>
      </c>
      <c r="M149" s="124">
        <f t="shared" si="25"/>
        <v>156000</v>
      </c>
      <c r="N149" s="125">
        <f t="shared" si="26"/>
        <v>441000</v>
      </c>
    </row>
    <row r="150" spans="1:35" s="15" customFormat="1" ht="16.5" x14ac:dyDescent="0.25">
      <c r="A150" s="119">
        <v>618</v>
      </c>
      <c r="B150" s="120">
        <v>2315</v>
      </c>
      <c r="C150" s="120">
        <v>2434</v>
      </c>
      <c r="D150" s="121">
        <f t="shared" si="18"/>
        <v>119</v>
      </c>
      <c r="E150" s="122">
        <f t="shared" si="19"/>
        <v>177527</v>
      </c>
      <c r="F150" s="122">
        <f t="shared" si="20"/>
        <v>195000</v>
      </c>
      <c r="G150" s="120">
        <v>899</v>
      </c>
      <c r="H150" s="120">
        <v>943</v>
      </c>
      <c r="I150" s="123">
        <f t="shared" si="21"/>
        <v>44</v>
      </c>
      <c r="J150" s="123">
        <f t="shared" si="22"/>
        <v>22</v>
      </c>
      <c r="K150" s="123">
        <f t="shared" si="23"/>
        <v>22</v>
      </c>
      <c r="L150" s="123">
        <f t="shared" si="24"/>
        <v>0</v>
      </c>
      <c r="M150" s="124">
        <f t="shared" si="25"/>
        <v>132000</v>
      </c>
      <c r="N150" s="125">
        <f t="shared" si="26"/>
        <v>327000</v>
      </c>
      <c r="O150" s="26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</row>
    <row r="151" spans="1:35" ht="16.5" x14ac:dyDescent="0.25">
      <c r="A151" s="119">
        <v>619</v>
      </c>
      <c r="B151" s="120">
        <v>2608</v>
      </c>
      <c r="C151" s="120">
        <v>2732</v>
      </c>
      <c r="D151" s="121">
        <f t="shared" si="18"/>
        <v>124</v>
      </c>
      <c r="E151" s="122">
        <f t="shared" si="19"/>
        <v>185192</v>
      </c>
      <c r="F151" s="122">
        <f t="shared" si="20"/>
        <v>204000</v>
      </c>
      <c r="G151" s="120">
        <v>899</v>
      </c>
      <c r="H151" s="120">
        <v>943</v>
      </c>
      <c r="I151" s="123">
        <f t="shared" si="21"/>
        <v>44</v>
      </c>
      <c r="J151" s="123">
        <f t="shared" si="22"/>
        <v>22</v>
      </c>
      <c r="K151" s="123">
        <f t="shared" si="23"/>
        <v>22</v>
      </c>
      <c r="L151" s="123">
        <f t="shared" si="24"/>
        <v>0</v>
      </c>
      <c r="M151" s="124">
        <f t="shared" si="25"/>
        <v>132000</v>
      </c>
      <c r="N151" s="125">
        <f t="shared" si="26"/>
        <v>336000</v>
      </c>
    </row>
    <row r="152" spans="1:35" ht="16.5" x14ac:dyDescent="0.25">
      <c r="A152" s="119">
        <v>621</v>
      </c>
      <c r="B152" s="120">
        <v>3069</v>
      </c>
      <c r="C152" s="120">
        <v>3222</v>
      </c>
      <c r="D152" s="121">
        <f t="shared" si="18"/>
        <v>153</v>
      </c>
      <c r="E152" s="122">
        <f t="shared" si="19"/>
        <v>229649</v>
      </c>
      <c r="F152" s="122">
        <f t="shared" si="20"/>
        <v>253000</v>
      </c>
      <c r="G152" s="120">
        <v>1012</v>
      </c>
      <c r="H152" s="120">
        <v>1065</v>
      </c>
      <c r="I152" s="123">
        <f t="shared" si="21"/>
        <v>53</v>
      </c>
      <c r="J152" s="123">
        <f t="shared" si="22"/>
        <v>26.5</v>
      </c>
      <c r="K152" s="123">
        <f t="shared" si="23"/>
        <v>26.5</v>
      </c>
      <c r="L152" s="123">
        <f t="shared" si="24"/>
        <v>0</v>
      </c>
      <c r="M152" s="124">
        <f t="shared" si="25"/>
        <v>159000</v>
      </c>
      <c r="N152" s="125">
        <f t="shared" si="26"/>
        <v>412000</v>
      </c>
    </row>
    <row r="153" spans="1:35" ht="16.5" x14ac:dyDescent="0.25">
      <c r="A153" s="119">
        <v>622</v>
      </c>
      <c r="B153" s="120">
        <v>2316</v>
      </c>
      <c r="C153" s="120">
        <v>2434</v>
      </c>
      <c r="D153" s="121">
        <f t="shared" si="18"/>
        <v>118</v>
      </c>
      <c r="E153" s="122">
        <f t="shared" si="19"/>
        <v>175994</v>
      </c>
      <c r="F153" s="122">
        <f t="shared" si="20"/>
        <v>194000</v>
      </c>
      <c r="G153" s="120">
        <v>1012</v>
      </c>
      <c r="H153" s="120">
        <v>1065</v>
      </c>
      <c r="I153" s="123">
        <f t="shared" si="21"/>
        <v>53</v>
      </c>
      <c r="J153" s="123">
        <f t="shared" si="22"/>
        <v>26.5</v>
      </c>
      <c r="K153" s="123">
        <f t="shared" si="23"/>
        <v>26.5</v>
      </c>
      <c r="L153" s="123">
        <f t="shared" si="24"/>
        <v>0</v>
      </c>
      <c r="M153" s="124">
        <f t="shared" si="25"/>
        <v>159000</v>
      </c>
      <c r="N153" s="125">
        <f t="shared" si="26"/>
        <v>353000</v>
      </c>
    </row>
    <row r="154" spans="1:35" ht="16.5" x14ac:dyDescent="0.25">
      <c r="A154" s="119">
        <v>623</v>
      </c>
      <c r="B154" s="120">
        <v>1966</v>
      </c>
      <c r="C154" s="120">
        <v>2111</v>
      </c>
      <c r="D154" s="121">
        <f t="shared" si="18"/>
        <v>145</v>
      </c>
      <c r="E154" s="122">
        <f t="shared" si="19"/>
        <v>217385</v>
      </c>
      <c r="F154" s="122">
        <f t="shared" si="20"/>
        <v>239000</v>
      </c>
      <c r="G154" s="120">
        <v>1221</v>
      </c>
      <c r="H154" s="120">
        <v>1290</v>
      </c>
      <c r="I154" s="123">
        <f t="shared" si="21"/>
        <v>69</v>
      </c>
      <c r="J154" s="123">
        <f t="shared" si="22"/>
        <v>34.5</v>
      </c>
      <c r="K154" s="123">
        <f t="shared" si="23"/>
        <v>32</v>
      </c>
      <c r="L154" s="123">
        <f t="shared" si="24"/>
        <v>2.5</v>
      </c>
      <c r="M154" s="124">
        <f t="shared" si="25"/>
        <v>225000</v>
      </c>
      <c r="N154" s="125">
        <f t="shared" si="26"/>
        <v>464000</v>
      </c>
    </row>
    <row r="155" spans="1:35" ht="16.5" x14ac:dyDescent="0.25">
      <c r="A155" s="119">
        <v>624</v>
      </c>
      <c r="B155" s="120">
        <v>2376</v>
      </c>
      <c r="C155" s="120">
        <v>2559</v>
      </c>
      <c r="D155" s="121">
        <f t="shared" si="18"/>
        <v>183</v>
      </c>
      <c r="E155" s="122">
        <f t="shared" si="19"/>
        <v>275639</v>
      </c>
      <c r="F155" s="122">
        <f t="shared" si="20"/>
        <v>303000</v>
      </c>
      <c r="G155" s="120">
        <v>1221</v>
      </c>
      <c r="H155" s="120">
        <v>1290</v>
      </c>
      <c r="I155" s="123">
        <f t="shared" si="21"/>
        <v>69</v>
      </c>
      <c r="J155" s="123">
        <f t="shared" si="22"/>
        <v>34.5</v>
      </c>
      <c r="K155" s="123">
        <f t="shared" si="23"/>
        <v>32</v>
      </c>
      <c r="L155" s="123">
        <f t="shared" si="24"/>
        <v>2.5</v>
      </c>
      <c r="M155" s="124">
        <f t="shared" si="25"/>
        <v>225000</v>
      </c>
      <c r="N155" s="125">
        <f t="shared" si="26"/>
        <v>528000</v>
      </c>
    </row>
    <row r="156" spans="1:35" ht="16.5" x14ac:dyDescent="0.25">
      <c r="A156" s="119">
        <v>626</v>
      </c>
      <c r="B156" s="120">
        <v>2303</v>
      </c>
      <c r="C156" s="120">
        <v>2446</v>
      </c>
      <c r="D156" s="121">
        <f t="shared" si="18"/>
        <v>143</v>
      </c>
      <c r="E156" s="122">
        <f t="shared" si="19"/>
        <v>214319</v>
      </c>
      <c r="F156" s="122">
        <f t="shared" si="20"/>
        <v>236000</v>
      </c>
      <c r="G156" s="120">
        <v>910</v>
      </c>
      <c r="H156" s="120">
        <v>959</v>
      </c>
      <c r="I156" s="123">
        <f t="shared" si="21"/>
        <v>49</v>
      </c>
      <c r="J156" s="123">
        <f t="shared" si="22"/>
        <v>24.5</v>
      </c>
      <c r="K156" s="123">
        <f t="shared" si="23"/>
        <v>24.5</v>
      </c>
      <c r="L156" s="123">
        <f t="shared" si="24"/>
        <v>0</v>
      </c>
      <c r="M156" s="124">
        <f t="shared" si="25"/>
        <v>147000</v>
      </c>
      <c r="N156" s="125">
        <f t="shared" si="26"/>
        <v>383000</v>
      </c>
    </row>
    <row r="157" spans="1:35" ht="16.5" x14ac:dyDescent="0.25">
      <c r="A157" s="119">
        <v>627</v>
      </c>
      <c r="B157" s="120">
        <v>2516</v>
      </c>
      <c r="C157" s="120">
        <v>2631</v>
      </c>
      <c r="D157" s="121">
        <f t="shared" si="18"/>
        <v>115</v>
      </c>
      <c r="E157" s="122">
        <f t="shared" si="19"/>
        <v>171395</v>
      </c>
      <c r="F157" s="122">
        <f t="shared" si="20"/>
        <v>189000</v>
      </c>
      <c r="G157" s="120">
        <v>910</v>
      </c>
      <c r="H157" s="120">
        <v>959</v>
      </c>
      <c r="I157" s="123">
        <f t="shared" si="21"/>
        <v>49</v>
      </c>
      <c r="J157" s="123">
        <f t="shared" si="22"/>
        <v>24.5</v>
      </c>
      <c r="K157" s="123">
        <f t="shared" si="23"/>
        <v>24.5</v>
      </c>
      <c r="L157" s="123">
        <f t="shared" si="24"/>
        <v>0</v>
      </c>
      <c r="M157" s="124">
        <f t="shared" si="25"/>
        <v>147000</v>
      </c>
      <c r="N157" s="125">
        <f t="shared" si="26"/>
        <v>336000</v>
      </c>
    </row>
    <row r="158" spans="1:35" ht="16.5" x14ac:dyDescent="0.25">
      <c r="A158" s="119">
        <v>701</v>
      </c>
      <c r="B158" s="120">
        <v>2673</v>
      </c>
      <c r="C158" s="120">
        <v>2772</v>
      </c>
      <c r="D158" s="121">
        <f t="shared" si="18"/>
        <v>99</v>
      </c>
      <c r="E158" s="122">
        <f t="shared" si="19"/>
        <v>146916</v>
      </c>
      <c r="F158" s="122">
        <f t="shared" si="20"/>
        <v>162000</v>
      </c>
      <c r="G158" s="120">
        <v>989</v>
      </c>
      <c r="H158" s="120">
        <v>1030</v>
      </c>
      <c r="I158" s="123">
        <f t="shared" si="21"/>
        <v>41</v>
      </c>
      <c r="J158" s="123">
        <f t="shared" si="22"/>
        <v>20.5</v>
      </c>
      <c r="K158" s="123">
        <f t="shared" si="23"/>
        <v>20.5</v>
      </c>
      <c r="L158" s="123">
        <f t="shared" si="24"/>
        <v>0</v>
      </c>
      <c r="M158" s="124">
        <f t="shared" si="25"/>
        <v>123000</v>
      </c>
      <c r="N158" s="125">
        <f t="shared" si="26"/>
        <v>285000</v>
      </c>
    </row>
    <row r="159" spans="1:35" ht="16.5" x14ac:dyDescent="0.25">
      <c r="A159" s="119">
        <v>702</v>
      </c>
      <c r="B159" s="120">
        <v>2285</v>
      </c>
      <c r="C159" s="120">
        <v>2397</v>
      </c>
      <c r="D159" s="121">
        <f t="shared" si="18"/>
        <v>112</v>
      </c>
      <c r="E159" s="122">
        <f t="shared" si="19"/>
        <v>166796</v>
      </c>
      <c r="F159" s="122">
        <f t="shared" si="20"/>
        <v>183000</v>
      </c>
      <c r="G159" s="120">
        <v>989</v>
      </c>
      <c r="H159" s="120">
        <v>1030</v>
      </c>
      <c r="I159" s="123">
        <f t="shared" si="21"/>
        <v>41</v>
      </c>
      <c r="J159" s="123">
        <f t="shared" si="22"/>
        <v>20.5</v>
      </c>
      <c r="K159" s="123">
        <f t="shared" si="23"/>
        <v>20.5</v>
      </c>
      <c r="L159" s="123">
        <f t="shared" si="24"/>
        <v>0</v>
      </c>
      <c r="M159" s="124">
        <f t="shared" si="25"/>
        <v>123000</v>
      </c>
      <c r="N159" s="125">
        <f t="shared" si="26"/>
        <v>306000</v>
      </c>
    </row>
    <row r="160" spans="1:35" ht="16.5" x14ac:dyDescent="0.25">
      <c r="A160" s="119">
        <v>703</v>
      </c>
      <c r="B160" s="120">
        <v>2705</v>
      </c>
      <c r="C160" s="120">
        <v>2814</v>
      </c>
      <c r="D160" s="121">
        <f t="shared" si="18"/>
        <v>109</v>
      </c>
      <c r="E160" s="122">
        <f t="shared" si="19"/>
        <v>162197</v>
      </c>
      <c r="F160" s="122">
        <f t="shared" si="20"/>
        <v>178000</v>
      </c>
      <c r="G160" s="120">
        <v>1152</v>
      </c>
      <c r="H160" s="120">
        <v>1204</v>
      </c>
      <c r="I160" s="123">
        <f t="shared" si="21"/>
        <v>52</v>
      </c>
      <c r="J160" s="123">
        <f t="shared" si="22"/>
        <v>26</v>
      </c>
      <c r="K160" s="123">
        <f t="shared" si="23"/>
        <v>26</v>
      </c>
      <c r="L160" s="123">
        <f t="shared" si="24"/>
        <v>0</v>
      </c>
      <c r="M160" s="124">
        <f t="shared" si="25"/>
        <v>156000</v>
      </c>
      <c r="N160" s="125">
        <f t="shared" si="26"/>
        <v>334000</v>
      </c>
    </row>
    <row r="161" spans="1:14" ht="16.5" x14ac:dyDescent="0.25">
      <c r="A161" s="119">
        <v>704</v>
      </c>
      <c r="B161" s="120">
        <v>2706</v>
      </c>
      <c r="C161" s="120">
        <v>2837</v>
      </c>
      <c r="D161" s="121">
        <f t="shared" si="18"/>
        <v>131</v>
      </c>
      <c r="E161" s="122">
        <f t="shared" si="19"/>
        <v>195923</v>
      </c>
      <c r="F161" s="122">
        <f t="shared" si="20"/>
        <v>216000</v>
      </c>
      <c r="G161" s="120">
        <v>1152</v>
      </c>
      <c r="H161" s="120">
        <v>1204</v>
      </c>
      <c r="I161" s="123">
        <f t="shared" si="21"/>
        <v>52</v>
      </c>
      <c r="J161" s="123">
        <f t="shared" si="22"/>
        <v>26</v>
      </c>
      <c r="K161" s="123">
        <f t="shared" si="23"/>
        <v>26</v>
      </c>
      <c r="L161" s="123">
        <f t="shared" si="24"/>
        <v>0</v>
      </c>
      <c r="M161" s="124">
        <f t="shared" si="25"/>
        <v>156000</v>
      </c>
      <c r="N161" s="125">
        <f t="shared" si="26"/>
        <v>372000</v>
      </c>
    </row>
    <row r="162" spans="1:14" ht="16.5" x14ac:dyDescent="0.25">
      <c r="A162" s="119">
        <v>705</v>
      </c>
      <c r="B162" s="120">
        <v>2458</v>
      </c>
      <c r="C162" s="120">
        <v>2633</v>
      </c>
      <c r="D162" s="121">
        <f t="shared" si="18"/>
        <v>175</v>
      </c>
      <c r="E162" s="122">
        <f t="shared" si="19"/>
        <v>263375</v>
      </c>
      <c r="F162" s="122">
        <f t="shared" si="20"/>
        <v>290000</v>
      </c>
      <c r="G162" s="120">
        <v>830</v>
      </c>
      <c r="H162" s="120">
        <v>866</v>
      </c>
      <c r="I162" s="123">
        <f t="shared" si="21"/>
        <v>36</v>
      </c>
      <c r="J162" s="123">
        <f t="shared" si="22"/>
        <v>18</v>
      </c>
      <c r="K162" s="123">
        <f t="shared" si="23"/>
        <v>18</v>
      </c>
      <c r="L162" s="123">
        <f t="shared" si="24"/>
        <v>0</v>
      </c>
      <c r="M162" s="124">
        <f t="shared" si="25"/>
        <v>108000</v>
      </c>
      <c r="N162" s="125">
        <f t="shared" si="26"/>
        <v>398000</v>
      </c>
    </row>
    <row r="163" spans="1:14" ht="16.5" x14ac:dyDescent="0.25">
      <c r="A163" s="119">
        <v>706</v>
      </c>
      <c r="B163" s="120">
        <v>2350</v>
      </c>
      <c r="C163" s="120">
        <v>2500</v>
      </c>
      <c r="D163" s="121">
        <f t="shared" si="18"/>
        <v>150</v>
      </c>
      <c r="E163" s="122">
        <f t="shared" si="19"/>
        <v>225050</v>
      </c>
      <c r="F163" s="122">
        <f t="shared" si="20"/>
        <v>248000</v>
      </c>
      <c r="G163" s="120">
        <v>830</v>
      </c>
      <c r="H163" s="120">
        <v>866</v>
      </c>
      <c r="I163" s="123">
        <f t="shared" si="21"/>
        <v>36</v>
      </c>
      <c r="J163" s="123">
        <f t="shared" si="22"/>
        <v>18</v>
      </c>
      <c r="K163" s="123">
        <f t="shared" si="23"/>
        <v>18</v>
      </c>
      <c r="L163" s="123">
        <f t="shared" si="24"/>
        <v>0</v>
      </c>
      <c r="M163" s="124">
        <f t="shared" si="25"/>
        <v>108000</v>
      </c>
      <c r="N163" s="125">
        <f t="shared" si="26"/>
        <v>356000</v>
      </c>
    </row>
    <row r="164" spans="1:14" ht="16.5" x14ac:dyDescent="0.25">
      <c r="A164" s="119">
        <v>707</v>
      </c>
      <c r="B164" s="120">
        <v>2775</v>
      </c>
      <c r="C164" s="120">
        <v>2924</v>
      </c>
      <c r="D164" s="121">
        <f t="shared" si="18"/>
        <v>149</v>
      </c>
      <c r="E164" s="122">
        <f t="shared" si="19"/>
        <v>223517</v>
      </c>
      <c r="F164" s="122">
        <f t="shared" si="20"/>
        <v>246000</v>
      </c>
      <c r="G164" s="120">
        <v>921</v>
      </c>
      <c r="H164" s="120">
        <v>972</v>
      </c>
      <c r="I164" s="123">
        <f t="shared" si="21"/>
        <v>51</v>
      </c>
      <c r="J164" s="123">
        <f t="shared" si="22"/>
        <v>25.5</v>
      </c>
      <c r="K164" s="123">
        <f t="shared" si="23"/>
        <v>25.5</v>
      </c>
      <c r="L164" s="123">
        <f t="shared" si="24"/>
        <v>0</v>
      </c>
      <c r="M164" s="124">
        <f t="shared" si="25"/>
        <v>153000</v>
      </c>
      <c r="N164" s="125">
        <f t="shared" si="26"/>
        <v>399000</v>
      </c>
    </row>
    <row r="165" spans="1:14" ht="16.5" x14ac:dyDescent="0.25">
      <c r="A165" s="119">
        <v>708</v>
      </c>
      <c r="B165" s="120">
        <v>2345</v>
      </c>
      <c r="C165" s="120">
        <v>2492</v>
      </c>
      <c r="D165" s="121">
        <f t="shared" si="18"/>
        <v>147</v>
      </c>
      <c r="E165" s="122">
        <f t="shared" si="19"/>
        <v>220451</v>
      </c>
      <c r="F165" s="122">
        <f t="shared" si="20"/>
        <v>242000</v>
      </c>
      <c r="G165" s="120">
        <v>921</v>
      </c>
      <c r="H165" s="120">
        <v>972</v>
      </c>
      <c r="I165" s="123">
        <f t="shared" si="21"/>
        <v>51</v>
      </c>
      <c r="J165" s="123">
        <f t="shared" si="22"/>
        <v>25.5</v>
      </c>
      <c r="K165" s="123">
        <f t="shared" si="23"/>
        <v>25.5</v>
      </c>
      <c r="L165" s="123">
        <f t="shared" si="24"/>
        <v>0</v>
      </c>
      <c r="M165" s="124">
        <f t="shared" si="25"/>
        <v>153000</v>
      </c>
      <c r="N165" s="125">
        <f t="shared" si="26"/>
        <v>395000</v>
      </c>
    </row>
    <row r="166" spans="1:14" ht="16.5" x14ac:dyDescent="0.25">
      <c r="A166" s="119">
        <v>709</v>
      </c>
      <c r="B166" s="120">
        <v>2519</v>
      </c>
      <c r="C166" s="120">
        <v>2655</v>
      </c>
      <c r="D166" s="121">
        <f t="shared" si="18"/>
        <v>136</v>
      </c>
      <c r="E166" s="122">
        <f t="shared" si="19"/>
        <v>203588</v>
      </c>
      <c r="F166" s="122">
        <f t="shared" si="20"/>
        <v>224000</v>
      </c>
      <c r="G166" s="120">
        <v>872</v>
      </c>
      <c r="H166" s="120">
        <v>910</v>
      </c>
      <c r="I166" s="123">
        <f t="shared" si="21"/>
        <v>38</v>
      </c>
      <c r="J166" s="123">
        <f t="shared" si="22"/>
        <v>19</v>
      </c>
      <c r="K166" s="123">
        <f t="shared" si="23"/>
        <v>19</v>
      </c>
      <c r="L166" s="123">
        <f t="shared" si="24"/>
        <v>0</v>
      </c>
      <c r="M166" s="124">
        <f t="shared" si="25"/>
        <v>114000</v>
      </c>
      <c r="N166" s="125">
        <f t="shared" si="26"/>
        <v>338000</v>
      </c>
    </row>
    <row r="167" spans="1:14" ht="16.5" x14ac:dyDescent="0.25">
      <c r="A167" s="119">
        <v>710</v>
      </c>
      <c r="B167" s="120">
        <v>3041</v>
      </c>
      <c r="C167" s="120">
        <v>3219</v>
      </c>
      <c r="D167" s="121">
        <f t="shared" si="18"/>
        <v>178</v>
      </c>
      <c r="E167" s="122">
        <f t="shared" si="19"/>
        <v>267974</v>
      </c>
      <c r="F167" s="122">
        <f t="shared" si="20"/>
        <v>295000</v>
      </c>
      <c r="G167" s="120">
        <v>872</v>
      </c>
      <c r="H167" s="120">
        <v>910</v>
      </c>
      <c r="I167" s="123">
        <f t="shared" si="21"/>
        <v>38</v>
      </c>
      <c r="J167" s="123">
        <f t="shared" si="22"/>
        <v>19</v>
      </c>
      <c r="K167" s="123">
        <f t="shared" si="23"/>
        <v>19</v>
      </c>
      <c r="L167" s="123">
        <f t="shared" si="24"/>
        <v>0</v>
      </c>
      <c r="M167" s="124">
        <f t="shared" si="25"/>
        <v>114000</v>
      </c>
      <c r="N167" s="125">
        <f t="shared" si="26"/>
        <v>409000</v>
      </c>
    </row>
    <row r="168" spans="1:14" ht="16.5" x14ac:dyDescent="0.25">
      <c r="A168" s="119">
        <v>711</v>
      </c>
      <c r="B168" s="120">
        <v>2323</v>
      </c>
      <c r="C168" s="120">
        <v>2503</v>
      </c>
      <c r="D168" s="121">
        <f t="shared" si="18"/>
        <v>180</v>
      </c>
      <c r="E168" s="122">
        <f t="shared" si="19"/>
        <v>271040</v>
      </c>
      <c r="F168" s="122">
        <f t="shared" si="20"/>
        <v>298000</v>
      </c>
      <c r="G168" s="120">
        <v>899</v>
      </c>
      <c r="H168" s="120">
        <v>980</v>
      </c>
      <c r="I168" s="123">
        <f t="shared" si="21"/>
        <v>81</v>
      </c>
      <c r="J168" s="123">
        <f t="shared" si="22"/>
        <v>40.5</v>
      </c>
      <c r="K168" s="123">
        <f t="shared" si="23"/>
        <v>32</v>
      </c>
      <c r="L168" s="123">
        <f t="shared" si="24"/>
        <v>8.5</v>
      </c>
      <c r="M168" s="124">
        <f t="shared" si="25"/>
        <v>303000</v>
      </c>
      <c r="N168" s="125">
        <f t="shared" si="26"/>
        <v>601000</v>
      </c>
    </row>
    <row r="169" spans="1:14" ht="16.5" x14ac:dyDescent="0.25">
      <c r="A169" s="119">
        <v>712</v>
      </c>
      <c r="B169" s="120">
        <v>2462</v>
      </c>
      <c r="C169" s="120">
        <v>2577</v>
      </c>
      <c r="D169" s="121">
        <f t="shared" si="18"/>
        <v>115</v>
      </c>
      <c r="E169" s="122">
        <f t="shared" si="19"/>
        <v>171395</v>
      </c>
      <c r="F169" s="122">
        <f t="shared" si="20"/>
        <v>189000</v>
      </c>
      <c r="G169" s="120">
        <v>899</v>
      </c>
      <c r="H169" s="120">
        <v>980</v>
      </c>
      <c r="I169" s="123">
        <f t="shared" si="21"/>
        <v>81</v>
      </c>
      <c r="J169" s="123">
        <f t="shared" si="22"/>
        <v>40.5</v>
      </c>
      <c r="K169" s="123">
        <f t="shared" si="23"/>
        <v>32</v>
      </c>
      <c r="L169" s="123">
        <f t="shared" si="24"/>
        <v>8.5</v>
      </c>
      <c r="M169" s="124">
        <f t="shared" si="25"/>
        <v>303000</v>
      </c>
      <c r="N169" s="125">
        <f t="shared" si="26"/>
        <v>492000</v>
      </c>
    </row>
    <row r="170" spans="1:14" ht="16.5" x14ac:dyDescent="0.25">
      <c r="A170" s="119">
        <v>713</v>
      </c>
      <c r="B170" s="120">
        <v>2122</v>
      </c>
      <c r="C170" s="120">
        <v>2219</v>
      </c>
      <c r="D170" s="121">
        <f t="shared" si="18"/>
        <v>97</v>
      </c>
      <c r="E170" s="122">
        <f t="shared" si="19"/>
        <v>143948</v>
      </c>
      <c r="F170" s="122">
        <f t="shared" si="20"/>
        <v>158000</v>
      </c>
      <c r="G170" s="120">
        <v>914</v>
      </c>
      <c r="H170" s="120">
        <v>973</v>
      </c>
      <c r="I170" s="123">
        <f t="shared" si="21"/>
        <v>59</v>
      </c>
      <c r="J170" s="123">
        <f t="shared" si="22"/>
        <v>29.5</v>
      </c>
      <c r="K170" s="123">
        <f t="shared" si="23"/>
        <v>29.5</v>
      </c>
      <c r="L170" s="123">
        <f t="shared" si="24"/>
        <v>0</v>
      </c>
      <c r="M170" s="124">
        <f t="shared" si="25"/>
        <v>177000</v>
      </c>
      <c r="N170" s="125">
        <f t="shared" si="26"/>
        <v>335000</v>
      </c>
    </row>
    <row r="171" spans="1:14" ht="16.5" x14ac:dyDescent="0.25">
      <c r="A171" s="119">
        <v>714</v>
      </c>
      <c r="B171" s="120">
        <v>2140</v>
      </c>
      <c r="C171" s="120">
        <v>2281</v>
      </c>
      <c r="D171" s="121">
        <f t="shared" si="18"/>
        <v>141</v>
      </c>
      <c r="E171" s="122">
        <f t="shared" si="19"/>
        <v>211253</v>
      </c>
      <c r="F171" s="122">
        <f t="shared" si="20"/>
        <v>232000</v>
      </c>
      <c r="G171" s="120">
        <v>914</v>
      </c>
      <c r="H171" s="120">
        <v>973</v>
      </c>
      <c r="I171" s="123">
        <f t="shared" si="21"/>
        <v>59</v>
      </c>
      <c r="J171" s="123">
        <f t="shared" si="22"/>
        <v>29.5</v>
      </c>
      <c r="K171" s="123">
        <f t="shared" si="23"/>
        <v>29.5</v>
      </c>
      <c r="L171" s="123">
        <f t="shared" si="24"/>
        <v>0</v>
      </c>
      <c r="M171" s="124">
        <f t="shared" si="25"/>
        <v>177000</v>
      </c>
      <c r="N171" s="125">
        <f t="shared" si="26"/>
        <v>409000</v>
      </c>
    </row>
    <row r="172" spans="1:14" ht="16.5" x14ac:dyDescent="0.25">
      <c r="A172" s="119">
        <v>716</v>
      </c>
      <c r="B172" s="120">
        <v>2331</v>
      </c>
      <c r="C172" s="120">
        <v>2439</v>
      </c>
      <c r="D172" s="121">
        <f t="shared" si="18"/>
        <v>108</v>
      </c>
      <c r="E172" s="122">
        <f t="shared" si="19"/>
        <v>160664</v>
      </c>
      <c r="F172" s="122">
        <f t="shared" si="20"/>
        <v>177000</v>
      </c>
      <c r="G172" s="120">
        <v>1115</v>
      </c>
      <c r="H172" s="120">
        <v>1154</v>
      </c>
      <c r="I172" s="123">
        <f t="shared" si="21"/>
        <v>39</v>
      </c>
      <c r="J172" s="123">
        <f t="shared" si="22"/>
        <v>19.5</v>
      </c>
      <c r="K172" s="123">
        <f t="shared" si="23"/>
        <v>19.5</v>
      </c>
      <c r="L172" s="123">
        <f t="shared" si="24"/>
        <v>0</v>
      </c>
      <c r="M172" s="124">
        <f t="shared" si="25"/>
        <v>117000</v>
      </c>
      <c r="N172" s="125">
        <f t="shared" si="26"/>
        <v>294000</v>
      </c>
    </row>
    <row r="173" spans="1:14" ht="16.5" x14ac:dyDescent="0.25">
      <c r="A173" s="119">
        <v>717</v>
      </c>
      <c r="B173" s="120">
        <v>2209</v>
      </c>
      <c r="C173" s="120">
        <v>2314</v>
      </c>
      <c r="D173" s="121">
        <f t="shared" si="18"/>
        <v>105</v>
      </c>
      <c r="E173" s="122">
        <f t="shared" si="19"/>
        <v>156065</v>
      </c>
      <c r="F173" s="122">
        <f t="shared" si="20"/>
        <v>172000</v>
      </c>
      <c r="G173" s="120">
        <v>1115</v>
      </c>
      <c r="H173" s="120">
        <v>1154</v>
      </c>
      <c r="I173" s="123">
        <f t="shared" si="21"/>
        <v>39</v>
      </c>
      <c r="J173" s="123">
        <f t="shared" si="22"/>
        <v>19.5</v>
      </c>
      <c r="K173" s="123">
        <f t="shared" si="23"/>
        <v>19.5</v>
      </c>
      <c r="L173" s="123">
        <f t="shared" si="24"/>
        <v>0</v>
      </c>
      <c r="M173" s="124">
        <f t="shared" si="25"/>
        <v>117000</v>
      </c>
      <c r="N173" s="125">
        <f t="shared" si="26"/>
        <v>289000</v>
      </c>
    </row>
    <row r="174" spans="1:14" ht="16.5" x14ac:dyDescent="0.25">
      <c r="A174" s="119">
        <v>718</v>
      </c>
      <c r="B174" s="120">
        <v>2685</v>
      </c>
      <c r="C174" s="120">
        <v>2824</v>
      </c>
      <c r="D174" s="121">
        <f t="shared" si="18"/>
        <v>139</v>
      </c>
      <c r="E174" s="122">
        <f t="shared" si="19"/>
        <v>208187</v>
      </c>
      <c r="F174" s="122">
        <f t="shared" si="20"/>
        <v>229000</v>
      </c>
      <c r="G174" s="120">
        <v>861</v>
      </c>
      <c r="H174" s="120">
        <v>909</v>
      </c>
      <c r="I174" s="123">
        <f t="shared" si="21"/>
        <v>48</v>
      </c>
      <c r="J174" s="123">
        <f t="shared" si="22"/>
        <v>24</v>
      </c>
      <c r="K174" s="123">
        <f t="shared" si="23"/>
        <v>24</v>
      </c>
      <c r="L174" s="123">
        <f t="shared" si="24"/>
        <v>0</v>
      </c>
      <c r="M174" s="124">
        <f t="shared" si="25"/>
        <v>144000</v>
      </c>
      <c r="N174" s="125">
        <f t="shared" si="26"/>
        <v>373000</v>
      </c>
    </row>
    <row r="175" spans="1:14" ht="16.5" x14ac:dyDescent="0.25">
      <c r="A175" s="119">
        <v>719</v>
      </c>
      <c r="B175" s="120">
        <v>1917</v>
      </c>
      <c r="C175" s="120">
        <v>2044</v>
      </c>
      <c r="D175" s="121">
        <f t="shared" si="18"/>
        <v>127</v>
      </c>
      <c r="E175" s="122">
        <f t="shared" si="19"/>
        <v>189791</v>
      </c>
      <c r="F175" s="122">
        <f t="shared" si="20"/>
        <v>209000</v>
      </c>
      <c r="G175" s="120">
        <v>861</v>
      </c>
      <c r="H175" s="120">
        <v>909</v>
      </c>
      <c r="I175" s="123">
        <f t="shared" si="21"/>
        <v>48</v>
      </c>
      <c r="J175" s="123">
        <f t="shared" si="22"/>
        <v>24</v>
      </c>
      <c r="K175" s="123">
        <f t="shared" si="23"/>
        <v>24</v>
      </c>
      <c r="L175" s="123">
        <f t="shared" si="24"/>
        <v>0</v>
      </c>
      <c r="M175" s="124">
        <f t="shared" si="25"/>
        <v>144000</v>
      </c>
      <c r="N175" s="125">
        <f t="shared" si="26"/>
        <v>353000</v>
      </c>
    </row>
    <row r="176" spans="1:14" ht="16.5" x14ac:dyDescent="0.25">
      <c r="A176" s="119">
        <v>721</v>
      </c>
      <c r="B176" s="120">
        <v>2790</v>
      </c>
      <c r="C176" s="120">
        <v>2875</v>
      </c>
      <c r="D176" s="121">
        <f t="shared" si="18"/>
        <v>85</v>
      </c>
      <c r="E176" s="122">
        <f t="shared" si="19"/>
        <v>126140</v>
      </c>
      <c r="F176" s="122">
        <f t="shared" si="20"/>
        <v>139000</v>
      </c>
      <c r="G176" s="120">
        <v>529</v>
      </c>
      <c r="H176" s="120">
        <v>568</v>
      </c>
      <c r="I176" s="123">
        <f t="shared" si="21"/>
        <v>39</v>
      </c>
      <c r="J176" s="123">
        <f t="shared" si="22"/>
        <v>19.5</v>
      </c>
      <c r="K176" s="123">
        <f t="shared" si="23"/>
        <v>19.5</v>
      </c>
      <c r="L176" s="123">
        <f t="shared" si="24"/>
        <v>0</v>
      </c>
      <c r="M176" s="124">
        <f t="shared" si="25"/>
        <v>117000</v>
      </c>
      <c r="N176" s="125">
        <f t="shared" si="26"/>
        <v>256000</v>
      </c>
    </row>
    <row r="177" spans="1:14" ht="16.5" x14ac:dyDescent="0.25">
      <c r="A177" s="119">
        <v>722</v>
      </c>
      <c r="B177" s="120">
        <v>2402</v>
      </c>
      <c r="C177" s="120">
        <v>2533</v>
      </c>
      <c r="D177" s="121">
        <f t="shared" si="18"/>
        <v>131</v>
      </c>
      <c r="E177" s="122">
        <f t="shared" si="19"/>
        <v>195923</v>
      </c>
      <c r="F177" s="122">
        <f t="shared" si="20"/>
        <v>216000</v>
      </c>
      <c r="G177" s="120">
        <v>529</v>
      </c>
      <c r="H177" s="120">
        <v>568</v>
      </c>
      <c r="I177" s="123">
        <f t="shared" si="21"/>
        <v>39</v>
      </c>
      <c r="J177" s="123">
        <f t="shared" si="22"/>
        <v>19.5</v>
      </c>
      <c r="K177" s="123">
        <f t="shared" si="23"/>
        <v>19.5</v>
      </c>
      <c r="L177" s="123">
        <f t="shared" si="24"/>
        <v>0</v>
      </c>
      <c r="M177" s="124">
        <f t="shared" si="25"/>
        <v>117000</v>
      </c>
      <c r="N177" s="125">
        <f t="shared" si="26"/>
        <v>333000</v>
      </c>
    </row>
    <row r="178" spans="1:14" ht="16.5" x14ac:dyDescent="0.25">
      <c r="A178" s="119">
        <v>723</v>
      </c>
      <c r="B178" s="120">
        <v>1907</v>
      </c>
      <c r="C178" s="120">
        <v>2024</v>
      </c>
      <c r="D178" s="121">
        <f t="shared" si="18"/>
        <v>117</v>
      </c>
      <c r="E178" s="122">
        <f t="shared" si="19"/>
        <v>174461</v>
      </c>
      <c r="F178" s="122">
        <f t="shared" si="20"/>
        <v>192000</v>
      </c>
      <c r="G178" s="120">
        <v>815</v>
      </c>
      <c r="H178" s="120">
        <v>856</v>
      </c>
      <c r="I178" s="123">
        <f t="shared" si="21"/>
        <v>41</v>
      </c>
      <c r="J178" s="123">
        <f t="shared" si="22"/>
        <v>20.5</v>
      </c>
      <c r="K178" s="123">
        <f t="shared" si="23"/>
        <v>20.5</v>
      </c>
      <c r="L178" s="123">
        <f t="shared" si="24"/>
        <v>0</v>
      </c>
      <c r="M178" s="124">
        <f t="shared" si="25"/>
        <v>123000</v>
      </c>
      <c r="N178" s="125">
        <f t="shared" si="26"/>
        <v>315000</v>
      </c>
    </row>
    <row r="179" spans="1:14" ht="16.5" x14ac:dyDescent="0.25">
      <c r="A179" s="119">
        <v>724</v>
      </c>
      <c r="B179" s="120">
        <v>1908</v>
      </c>
      <c r="C179" s="120">
        <v>2029</v>
      </c>
      <c r="D179" s="121">
        <f t="shared" si="18"/>
        <v>121</v>
      </c>
      <c r="E179" s="122">
        <f t="shared" si="19"/>
        <v>180593</v>
      </c>
      <c r="F179" s="122">
        <f t="shared" si="20"/>
        <v>199000</v>
      </c>
      <c r="G179" s="120">
        <v>815</v>
      </c>
      <c r="H179" s="120">
        <v>856</v>
      </c>
      <c r="I179" s="123">
        <f t="shared" si="21"/>
        <v>41</v>
      </c>
      <c r="J179" s="123">
        <f t="shared" si="22"/>
        <v>20.5</v>
      </c>
      <c r="K179" s="123">
        <f t="shared" si="23"/>
        <v>20.5</v>
      </c>
      <c r="L179" s="123">
        <f t="shared" si="24"/>
        <v>0</v>
      </c>
      <c r="M179" s="124">
        <f t="shared" si="25"/>
        <v>123000</v>
      </c>
      <c r="N179" s="125">
        <f t="shared" si="26"/>
        <v>322000</v>
      </c>
    </row>
    <row r="180" spans="1:14" ht="16.5" x14ac:dyDescent="0.25">
      <c r="A180" s="119">
        <v>726</v>
      </c>
      <c r="B180" s="120">
        <v>1939</v>
      </c>
      <c r="C180" s="120">
        <v>1993</v>
      </c>
      <c r="D180" s="121">
        <f t="shared" si="18"/>
        <v>54</v>
      </c>
      <c r="E180" s="122">
        <f t="shared" si="19"/>
        <v>80136</v>
      </c>
      <c r="F180" s="122">
        <f t="shared" si="20"/>
        <v>88000</v>
      </c>
      <c r="G180" s="120">
        <v>541</v>
      </c>
      <c r="H180" s="120">
        <v>572</v>
      </c>
      <c r="I180" s="123">
        <f t="shared" si="21"/>
        <v>31</v>
      </c>
      <c r="J180" s="123">
        <f t="shared" si="22"/>
        <v>15.5</v>
      </c>
      <c r="K180" s="123">
        <f t="shared" si="23"/>
        <v>15.5</v>
      </c>
      <c r="L180" s="123">
        <f t="shared" si="24"/>
        <v>0</v>
      </c>
      <c r="M180" s="124">
        <f t="shared" si="25"/>
        <v>93000</v>
      </c>
      <c r="N180" s="125">
        <f t="shared" si="26"/>
        <v>181000</v>
      </c>
    </row>
    <row r="181" spans="1:14" ht="16.5" x14ac:dyDescent="0.25">
      <c r="A181" s="119">
        <v>727</v>
      </c>
      <c r="B181" s="120">
        <v>2476</v>
      </c>
      <c r="C181" s="120">
        <v>2602</v>
      </c>
      <c r="D181" s="121">
        <f t="shared" si="18"/>
        <v>126</v>
      </c>
      <c r="E181" s="122">
        <f t="shared" si="19"/>
        <v>188258</v>
      </c>
      <c r="F181" s="122">
        <f t="shared" si="20"/>
        <v>207000</v>
      </c>
      <c r="G181" s="120">
        <v>541</v>
      </c>
      <c r="H181" s="120">
        <v>572</v>
      </c>
      <c r="I181" s="123">
        <f t="shared" si="21"/>
        <v>31</v>
      </c>
      <c r="J181" s="123">
        <f t="shared" si="22"/>
        <v>15.5</v>
      </c>
      <c r="K181" s="123">
        <f t="shared" si="23"/>
        <v>15.5</v>
      </c>
      <c r="L181" s="123">
        <f t="shared" si="24"/>
        <v>0</v>
      </c>
      <c r="M181" s="124">
        <f t="shared" si="25"/>
        <v>93000</v>
      </c>
      <c r="N181" s="125">
        <f t="shared" si="26"/>
        <v>300000</v>
      </c>
    </row>
    <row r="182" spans="1:14" ht="16.5" x14ac:dyDescent="0.25">
      <c r="A182" s="119">
        <v>801</v>
      </c>
      <c r="B182" s="120">
        <v>1282</v>
      </c>
      <c r="C182" s="120">
        <v>1397</v>
      </c>
      <c r="D182" s="121">
        <f t="shared" si="18"/>
        <v>115</v>
      </c>
      <c r="E182" s="122">
        <f t="shared" si="19"/>
        <v>171395</v>
      </c>
      <c r="F182" s="122">
        <f t="shared" si="20"/>
        <v>189000</v>
      </c>
      <c r="G182" s="120">
        <v>363</v>
      </c>
      <c r="H182" s="120">
        <v>398</v>
      </c>
      <c r="I182" s="123">
        <f t="shared" si="21"/>
        <v>35</v>
      </c>
      <c r="J182" s="123">
        <f t="shared" si="22"/>
        <v>17.5</v>
      </c>
      <c r="K182" s="123">
        <f t="shared" si="23"/>
        <v>17.5</v>
      </c>
      <c r="L182" s="123">
        <f t="shared" si="24"/>
        <v>0</v>
      </c>
      <c r="M182" s="124">
        <f t="shared" si="25"/>
        <v>105000</v>
      </c>
      <c r="N182" s="125">
        <f t="shared" si="26"/>
        <v>294000</v>
      </c>
    </row>
    <row r="183" spans="1:14" ht="16.5" x14ac:dyDescent="0.25">
      <c r="A183" s="119">
        <v>802</v>
      </c>
      <c r="B183" s="120">
        <v>1072</v>
      </c>
      <c r="C183" s="120">
        <v>1147</v>
      </c>
      <c r="D183" s="121">
        <f t="shared" si="18"/>
        <v>75</v>
      </c>
      <c r="E183" s="122">
        <f t="shared" si="19"/>
        <v>111300</v>
      </c>
      <c r="F183" s="122">
        <f t="shared" si="20"/>
        <v>122000</v>
      </c>
      <c r="G183" s="120">
        <v>363</v>
      </c>
      <c r="H183" s="120">
        <v>398</v>
      </c>
      <c r="I183" s="123">
        <f t="shared" si="21"/>
        <v>35</v>
      </c>
      <c r="J183" s="123">
        <f t="shared" si="22"/>
        <v>17.5</v>
      </c>
      <c r="K183" s="123">
        <f t="shared" si="23"/>
        <v>17.5</v>
      </c>
      <c r="L183" s="123">
        <f t="shared" si="24"/>
        <v>0</v>
      </c>
      <c r="M183" s="124">
        <f t="shared" si="25"/>
        <v>105000</v>
      </c>
      <c r="N183" s="125">
        <f t="shared" si="26"/>
        <v>227000</v>
      </c>
    </row>
    <row r="184" spans="1:14" ht="16.5" x14ac:dyDescent="0.25">
      <c r="A184" s="119">
        <v>803</v>
      </c>
      <c r="B184" s="120">
        <v>1480</v>
      </c>
      <c r="C184" s="120">
        <v>1594</v>
      </c>
      <c r="D184" s="121">
        <f t="shared" si="18"/>
        <v>114</v>
      </c>
      <c r="E184" s="122">
        <f t="shared" si="19"/>
        <v>169862</v>
      </c>
      <c r="F184" s="122">
        <f t="shared" si="20"/>
        <v>187000</v>
      </c>
      <c r="G184" s="120">
        <v>675</v>
      </c>
      <c r="H184" s="120">
        <v>708</v>
      </c>
      <c r="I184" s="123">
        <f t="shared" si="21"/>
        <v>33</v>
      </c>
      <c r="J184" s="123">
        <f t="shared" si="22"/>
        <v>16.5</v>
      </c>
      <c r="K184" s="123">
        <f t="shared" si="23"/>
        <v>16.5</v>
      </c>
      <c r="L184" s="123">
        <f t="shared" si="24"/>
        <v>0</v>
      </c>
      <c r="M184" s="124">
        <f t="shared" si="25"/>
        <v>99000</v>
      </c>
      <c r="N184" s="125">
        <f t="shared" si="26"/>
        <v>286000</v>
      </c>
    </row>
    <row r="185" spans="1:14" ht="16.5" x14ac:dyDescent="0.25">
      <c r="A185" s="119">
        <v>804</v>
      </c>
      <c r="B185" s="120">
        <v>1479</v>
      </c>
      <c r="C185" s="120">
        <v>1572</v>
      </c>
      <c r="D185" s="121">
        <f t="shared" si="18"/>
        <v>93</v>
      </c>
      <c r="E185" s="122">
        <f t="shared" si="19"/>
        <v>138012</v>
      </c>
      <c r="F185" s="122">
        <f t="shared" si="20"/>
        <v>152000</v>
      </c>
      <c r="G185" s="120">
        <v>675</v>
      </c>
      <c r="H185" s="120">
        <v>708</v>
      </c>
      <c r="I185" s="123">
        <f t="shared" si="21"/>
        <v>33</v>
      </c>
      <c r="J185" s="123">
        <f t="shared" si="22"/>
        <v>16.5</v>
      </c>
      <c r="K185" s="123">
        <f t="shared" si="23"/>
        <v>16.5</v>
      </c>
      <c r="L185" s="123">
        <f t="shared" si="24"/>
        <v>0</v>
      </c>
      <c r="M185" s="124">
        <f t="shared" si="25"/>
        <v>99000</v>
      </c>
      <c r="N185" s="125">
        <f t="shared" si="26"/>
        <v>251000</v>
      </c>
    </row>
    <row r="186" spans="1:14" ht="16.5" x14ac:dyDescent="0.25">
      <c r="A186" s="119">
        <v>805</v>
      </c>
      <c r="B186" s="120">
        <v>888</v>
      </c>
      <c r="C186" s="120">
        <v>970</v>
      </c>
      <c r="D186" s="121">
        <f t="shared" si="18"/>
        <v>82</v>
      </c>
      <c r="E186" s="122">
        <f t="shared" si="19"/>
        <v>121688</v>
      </c>
      <c r="F186" s="122">
        <f t="shared" si="20"/>
        <v>134000</v>
      </c>
      <c r="G186" s="120">
        <v>456</v>
      </c>
      <c r="H186" s="120">
        <v>498</v>
      </c>
      <c r="I186" s="123">
        <f t="shared" si="21"/>
        <v>42</v>
      </c>
      <c r="J186" s="123">
        <f t="shared" si="22"/>
        <v>21</v>
      </c>
      <c r="K186" s="123">
        <f t="shared" si="23"/>
        <v>21</v>
      </c>
      <c r="L186" s="123">
        <f t="shared" si="24"/>
        <v>0</v>
      </c>
      <c r="M186" s="124">
        <f t="shared" si="25"/>
        <v>126000</v>
      </c>
      <c r="N186" s="125">
        <f t="shared" si="26"/>
        <v>260000</v>
      </c>
    </row>
    <row r="187" spans="1:14" ht="16.5" x14ac:dyDescent="0.25">
      <c r="A187" s="119">
        <v>806</v>
      </c>
      <c r="B187" s="120">
        <v>1230</v>
      </c>
      <c r="C187" s="120">
        <v>1332</v>
      </c>
      <c r="D187" s="121">
        <f t="shared" si="18"/>
        <v>102</v>
      </c>
      <c r="E187" s="122">
        <f t="shared" si="19"/>
        <v>151466</v>
      </c>
      <c r="F187" s="122">
        <f t="shared" si="20"/>
        <v>167000</v>
      </c>
      <c r="G187" s="120">
        <v>456</v>
      </c>
      <c r="H187" s="120">
        <v>498</v>
      </c>
      <c r="I187" s="123">
        <f t="shared" si="21"/>
        <v>42</v>
      </c>
      <c r="J187" s="123">
        <f t="shared" si="22"/>
        <v>21</v>
      </c>
      <c r="K187" s="123">
        <f t="shared" si="23"/>
        <v>21</v>
      </c>
      <c r="L187" s="123">
        <f t="shared" si="24"/>
        <v>0</v>
      </c>
      <c r="M187" s="124">
        <f t="shared" si="25"/>
        <v>126000</v>
      </c>
      <c r="N187" s="125">
        <f t="shared" si="26"/>
        <v>293000</v>
      </c>
    </row>
    <row r="188" spans="1:14" ht="16.5" x14ac:dyDescent="0.25">
      <c r="A188" s="119">
        <v>807</v>
      </c>
      <c r="B188" s="120">
        <v>2275</v>
      </c>
      <c r="C188" s="120">
        <v>2439</v>
      </c>
      <c r="D188" s="121">
        <f t="shared" si="18"/>
        <v>164</v>
      </c>
      <c r="E188" s="122">
        <f t="shared" si="19"/>
        <v>246512</v>
      </c>
      <c r="F188" s="122">
        <f t="shared" si="20"/>
        <v>271000</v>
      </c>
      <c r="G188" s="120">
        <v>697</v>
      </c>
      <c r="H188" s="120">
        <v>752</v>
      </c>
      <c r="I188" s="123">
        <f t="shared" si="21"/>
        <v>55</v>
      </c>
      <c r="J188" s="123">
        <f t="shared" si="22"/>
        <v>27.5</v>
      </c>
      <c r="K188" s="123">
        <f t="shared" si="23"/>
        <v>27.5</v>
      </c>
      <c r="L188" s="123">
        <f t="shared" si="24"/>
        <v>0</v>
      </c>
      <c r="M188" s="124">
        <f t="shared" si="25"/>
        <v>165000</v>
      </c>
      <c r="N188" s="125">
        <f t="shared" si="26"/>
        <v>436000</v>
      </c>
    </row>
    <row r="189" spans="1:14" ht="16.5" x14ac:dyDescent="0.25">
      <c r="A189" s="119">
        <v>808</v>
      </c>
      <c r="B189" s="120">
        <v>1688</v>
      </c>
      <c r="C189" s="120">
        <v>1802</v>
      </c>
      <c r="D189" s="121">
        <f t="shared" si="18"/>
        <v>114</v>
      </c>
      <c r="E189" s="122">
        <f t="shared" si="19"/>
        <v>169862</v>
      </c>
      <c r="F189" s="122">
        <f t="shared" si="20"/>
        <v>187000</v>
      </c>
      <c r="G189" s="120">
        <v>697</v>
      </c>
      <c r="H189" s="120">
        <v>752</v>
      </c>
      <c r="I189" s="123">
        <f t="shared" si="21"/>
        <v>55</v>
      </c>
      <c r="J189" s="123">
        <f t="shared" si="22"/>
        <v>27.5</v>
      </c>
      <c r="K189" s="123">
        <f t="shared" si="23"/>
        <v>27.5</v>
      </c>
      <c r="L189" s="123">
        <f t="shared" si="24"/>
        <v>0</v>
      </c>
      <c r="M189" s="124">
        <f t="shared" si="25"/>
        <v>165000</v>
      </c>
      <c r="N189" s="125">
        <f t="shared" si="26"/>
        <v>352000</v>
      </c>
    </row>
    <row r="190" spans="1:14" ht="16.5" x14ac:dyDescent="0.25">
      <c r="A190" s="119">
        <v>809</v>
      </c>
      <c r="B190" s="120">
        <v>1641</v>
      </c>
      <c r="C190" s="120">
        <v>1784</v>
      </c>
      <c r="D190" s="121">
        <f t="shared" si="18"/>
        <v>143</v>
      </c>
      <c r="E190" s="122">
        <f t="shared" si="19"/>
        <v>214319</v>
      </c>
      <c r="F190" s="122">
        <f t="shared" si="20"/>
        <v>236000</v>
      </c>
      <c r="G190" s="120">
        <v>637</v>
      </c>
      <c r="H190" s="120">
        <v>681</v>
      </c>
      <c r="I190" s="123">
        <f t="shared" si="21"/>
        <v>44</v>
      </c>
      <c r="J190" s="123">
        <f t="shared" si="22"/>
        <v>22</v>
      </c>
      <c r="K190" s="123">
        <f t="shared" si="23"/>
        <v>22</v>
      </c>
      <c r="L190" s="123">
        <f t="shared" si="24"/>
        <v>0</v>
      </c>
      <c r="M190" s="124">
        <f t="shared" si="25"/>
        <v>132000</v>
      </c>
      <c r="N190" s="125">
        <f t="shared" si="26"/>
        <v>368000</v>
      </c>
    </row>
    <row r="191" spans="1:14" ht="16.5" x14ac:dyDescent="0.25">
      <c r="A191" s="119">
        <v>810</v>
      </c>
      <c r="B191" s="120">
        <v>1121</v>
      </c>
      <c r="C191" s="120">
        <v>1239</v>
      </c>
      <c r="D191" s="121">
        <f t="shared" si="18"/>
        <v>118</v>
      </c>
      <c r="E191" s="122">
        <f t="shared" si="19"/>
        <v>175994</v>
      </c>
      <c r="F191" s="122">
        <f t="shared" si="20"/>
        <v>194000</v>
      </c>
      <c r="G191" s="120">
        <v>637</v>
      </c>
      <c r="H191" s="120">
        <v>681</v>
      </c>
      <c r="I191" s="123">
        <f t="shared" si="21"/>
        <v>44</v>
      </c>
      <c r="J191" s="123">
        <f t="shared" si="22"/>
        <v>22</v>
      </c>
      <c r="K191" s="123">
        <f t="shared" si="23"/>
        <v>22</v>
      </c>
      <c r="L191" s="123">
        <f t="shared" si="24"/>
        <v>0</v>
      </c>
      <c r="M191" s="124">
        <f t="shared" si="25"/>
        <v>132000</v>
      </c>
      <c r="N191" s="125">
        <f t="shared" si="26"/>
        <v>326000</v>
      </c>
    </row>
    <row r="192" spans="1:14" ht="16.5" x14ac:dyDescent="0.25">
      <c r="A192" s="119">
        <v>811</v>
      </c>
      <c r="B192" s="120">
        <v>1127</v>
      </c>
      <c r="C192" s="120">
        <v>1226</v>
      </c>
      <c r="D192" s="121">
        <f t="shared" si="18"/>
        <v>99</v>
      </c>
      <c r="E192" s="122">
        <f t="shared" si="19"/>
        <v>146916</v>
      </c>
      <c r="F192" s="122">
        <f t="shared" si="20"/>
        <v>162000</v>
      </c>
      <c r="G192" s="120">
        <v>546</v>
      </c>
      <c r="H192" s="120">
        <v>566</v>
      </c>
      <c r="I192" s="123">
        <f t="shared" si="21"/>
        <v>20</v>
      </c>
      <c r="J192" s="123">
        <f t="shared" si="22"/>
        <v>10</v>
      </c>
      <c r="K192" s="123">
        <f t="shared" si="23"/>
        <v>10</v>
      </c>
      <c r="L192" s="123">
        <f t="shared" si="24"/>
        <v>0</v>
      </c>
      <c r="M192" s="124">
        <f t="shared" si="25"/>
        <v>60000</v>
      </c>
      <c r="N192" s="125">
        <f t="shared" si="26"/>
        <v>222000</v>
      </c>
    </row>
    <row r="193" spans="1:14" ht="16.5" x14ac:dyDescent="0.25">
      <c r="A193" s="119">
        <v>812</v>
      </c>
      <c r="B193" s="120">
        <v>1036</v>
      </c>
      <c r="C193" s="120">
        <v>1129</v>
      </c>
      <c r="D193" s="121">
        <f t="shared" si="18"/>
        <v>93</v>
      </c>
      <c r="E193" s="122">
        <f t="shared" si="19"/>
        <v>138012</v>
      </c>
      <c r="F193" s="122">
        <f t="shared" si="20"/>
        <v>152000</v>
      </c>
      <c r="G193" s="120">
        <v>546</v>
      </c>
      <c r="H193" s="120">
        <v>566</v>
      </c>
      <c r="I193" s="123">
        <f t="shared" si="21"/>
        <v>20</v>
      </c>
      <c r="J193" s="123">
        <f t="shared" si="22"/>
        <v>10</v>
      </c>
      <c r="K193" s="123">
        <f t="shared" si="23"/>
        <v>10</v>
      </c>
      <c r="L193" s="123">
        <f t="shared" si="24"/>
        <v>0</v>
      </c>
      <c r="M193" s="124">
        <f t="shared" si="25"/>
        <v>60000</v>
      </c>
      <c r="N193" s="125">
        <f t="shared" si="26"/>
        <v>212000</v>
      </c>
    </row>
    <row r="194" spans="1:14" ht="16.5" x14ac:dyDescent="0.25">
      <c r="A194" s="119">
        <v>813</v>
      </c>
      <c r="B194" s="120">
        <v>1666</v>
      </c>
      <c r="C194" s="120">
        <v>1809</v>
      </c>
      <c r="D194" s="121">
        <f t="shared" si="18"/>
        <v>143</v>
      </c>
      <c r="E194" s="122">
        <f t="shared" si="19"/>
        <v>214319</v>
      </c>
      <c r="F194" s="122">
        <f t="shared" si="20"/>
        <v>236000</v>
      </c>
      <c r="G194" s="120">
        <v>437</v>
      </c>
      <c r="H194" s="120">
        <v>476</v>
      </c>
      <c r="I194" s="123">
        <f t="shared" si="21"/>
        <v>39</v>
      </c>
      <c r="J194" s="123">
        <f t="shared" si="22"/>
        <v>19.5</v>
      </c>
      <c r="K194" s="123">
        <f t="shared" si="23"/>
        <v>19.5</v>
      </c>
      <c r="L194" s="123">
        <f t="shared" si="24"/>
        <v>0</v>
      </c>
      <c r="M194" s="124">
        <f t="shared" si="25"/>
        <v>117000</v>
      </c>
      <c r="N194" s="125">
        <f t="shared" si="26"/>
        <v>353000</v>
      </c>
    </row>
    <row r="195" spans="1:14" ht="16.5" x14ac:dyDescent="0.25">
      <c r="A195" s="119">
        <v>814</v>
      </c>
      <c r="B195" s="120">
        <v>1368</v>
      </c>
      <c r="C195" s="120">
        <v>1529</v>
      </c>
      <c r="D195" s="121">
        <f t="shared" si="18"/>
        <v>161</v>
      </c>
      <c r="E195" s="122">
        <f t="shared" si="19"/>
        <v>241913</v>
      </c>
      <c r="F195" s="122">
        <f t="shared" si="20"/>
        <v>266000</v>
      </c>
      <c r="G195" s="120">
        <v>437</v>
      </c>
      <c r="H195" s="120">
        <v>476</v>
      </c>
      <c r="I195" s="123">
        <f t="shared" si="21"/>
        <v>39</v>
      </c>
      <c r="J195" s="123">
        <f t="shared" si="22"/>
        <v>19.5</v>
      </c>
      <c r="K195" s="123">
        <f t="shared" si="23"/>
        <v>19.5</v>
      </c>
      <c r="L195" s="123">
        <f t="shared" si="24"/>
        <v>0</v>
      </c>
      <c r="M195" s="124">
        <f t="shared" si="25"/>
        <v>117000</v>
      </c>
      <c r="N195" s="125">
        <f t="shared" si="26"/>
        <v>383000</v>
      </c>
    </row>
    <row r="196" spans="1:14" ht="16.5" x14ac:dyDescent="0.25">
      <c r="A196" s="119">
        <v>816</v>
      </c>
      <c r="B196" s="120">
        <v>999</v>
      </c>
      <c r="C196" s="120">
        <v>1092</v>
      </c>
      <c r="D196" s="121">
        <f t="shared" si="18"/>
        <v>93</v>
      </c>
      <c r="E196" s="122">
        <f t="shared" si="19"/>
        <v>138012</v>
      </c>
      <c r="F196" s="122">
        <f t="shared" si="20"/>
        <v>152000</v>
      </c>
      <c r="G196" s="120">
        <v>358</v>
      </c>
      <c r="H196" s="120">
        <v>394</v>
      </c>
      <c r="I196" s="123">
        <f t="shared" si="21"/>
        <v>36</v>
      </c>
      <c r="J196" s="123">
        <f t="shared" si="22"/>
        <v>18</v>
      </c>
      <c r="K196" s="123">
        <f t="shared" si="23"/>
        <v>18</v>
      </c>
      <c r="L196" s="123">
        <f t="shared" si="24"/>
        <v>0</v>
      </c>
      <c r="M196" s="124">
        <f t="shared" si="25"/>
        <v>108000</v>
      </c>
      <c r="N196" s="125">
        <f t="shared" si="26"/>
        <v>260000</v>
      </c>
    </row>
    <row r="197" spans="1:14" ht="16.5" x14ac:dyDescent="0.25">
      <c r="A197" s="119">
        <v>817</v>
      </c>
      <c r="B197" s="120">
        <v>1532</v>
      </c>
      <c r="C197" s="120">
        <v>1695</v>
      </c>
      <c r="D197" s="121">
        <f t="shared" si="18"/>
        <v>163</v>
      </c>
      <c r="E197" s="122">
        <f t="shared" si="19"/>
        <v>244979</v>
      </c>
      <c r="F197" s="122">
        <f t="shared" si="20"/>
        <v>269000</v>
      </c>
      <c r="G197" s="120">
        <v>358</v>
      </c>
      <c r="H197" s="120">
        <v>394</v>
      </c>
      <c r="I197" s="123">
        <f t="shared" si="21"/>
        <v>36</v>
      </c>
      <c r="J197" s="123">
        <f t="shared" si="22"/>
        <v>18</v>
      </c>
      <c r="K197" s="123">
        <f t="shared" si="23"/>
        <v>18</v>
      </c>
      <c r="L197" s="123">
        <f t="shared" si="24"/>
        <v>0</v>
      </c>
      <c r="M197" s="124">
        <f t="shared" si="25"/>
        <v>108000</v>
      </c>
      <c r="N197" s="125">
        <f t="shared" si="26"/>
        <v>377000</v>
      </c>
    </row>
    <row r="198" spans="1:14" ht="16.5" x14ac:dyDescent="0.25">
      <c r="A198" s="119">
        <v>818</v>
      </c>
      <c r="B198" s="120">
        <v>1604</v>
      </c>
      <c r="C198" s="120">
        <v>1783</v>
      </c>
      <c r="D198" s="121">
        <f t="shared" si="18"/>
        <v>179</v>
      </c>
      <c r="E198" s="122">
        <f t="shared" si="19"/>
        <v>269507</v>
      </c>
      <c r="F198" s="122">
        <f t="shared" si="20"/>
        <v>296000</v>
      </c>
      <c r="G198" s="120">
        <v>598</v>
      </c>
      <c r="H198" s="120">
        <v>655</v>
      </c>
      <c r="I198" s="123">
        <f t="shared" si="21"/>
        <v>57</v>
      </c>
      <c r="J198" s="123">
        <f t="shared" si="22"/>
        <v>28.5</v>
      </c>
      <c r="K198" s="123">
        <f t="shared" si="23"/>
        <v>28.5</v>
      </c>
      <c r="L198" s="123">
        <f t="shared" si="24"/>
        <v>0</v>
      </c>
      <c r="M198" s="124">
        <f t="shared" si="25"/>
        <v>171000</v>
      </c>
      <c r="N198" s="125">
        <f t="shared" si="26"/>
        <v>467000</v>
      </c>
    </row>
    <row r="199" spans="1:14" ht="16.5" x14ac:dyDescent="0.25">
      <c r="A199" s="119">
        <v>819</v>
      </c>
      <c r="B199" s="120">
        <v>1880</v>
      </c>
      <c r="C199" s="120">
        <v>2057</v>
      </c>
      <c r="D199" s="121">
        <f t="shared" si="18"/>
        <v>177</v>
      </c>
      <c r="E199" s="122">
        <f t="shared" si="19"/>
        <v>266441</v>
      </c>
      <c r="F199" s="122">
        <f t="shared" si="20"/>
        <v>293000</v>
      </c>
      <c r="G199" s="120">
        <v>598</v>
      </c>
      <c r="H199" s="120">
        <v>655</v>
      </c>
      <c r="I199" s="123">
        <f t="shared" si="21"/>
        <v>57</v>
      </c>
      <c r="J199" s="123">
        <f t="shared" si="22"/>
        <v>28.5</v>
      </c>
      <c r="K199" s="123">
        <f t="shared" si="23"/>
        <v>28.5</v>
      </c>
      <c r="L199" s="123">
        <f t="shared" si="24"/>
        <v>0</v>
      </c>
      <c r="M199" s="124">
        <f t="shared" si="25"/>
        <v>171000</v>
      </c>
      <c r="N199" s="125">
        <f t="shared" si="26"/>
        <v>464000</v>
      </c>
    </row>
    <row r="200" spans="1:14" ht="16.5" x14ac:dyDescent="0.25">
      <c r="A200" s="119">
        <v>821</v>
      </c>
      <c r="B200" s="120">
        <v>1087</v>
      </c>
      <c r="C200" s="120">
        <v>1202</v>
      </c>
      <c r="D200" s="121">
        <f t="shared" si="18"/>
        <v>115</v>
      </c>
      <c r="E200" s="122">
        <f t="shared" si="19"/>
        <v>171395</v>
      </c>
      <c r="F200" s="122">
        <f t="shared" si="20"/>
        <v>189000</v>
      </c>
      <c r="G200" s="120">
        <v>738</v>
      </c>
      <c r="H200" s="120">
        <v>811</v>
      </c>
      <c r="I200" s="123">
        <f t="shared" si="21"/>
        <v>73</v>
      </c>
      <c r="J200" s="123">
        <f t="shared" si="22"/>
        <v>36.5</v>
      </c>
      <c r="K200" s="123">
        <f t="shared" si="23"/>
        <v>32</v>
      </c>
      <c r="L200" s="123">
        <f t="shared" si="24"/>
        <v>4.5</v>
      </c>
      <c r="M200" s="124">
        <f t="shared" si="25"/>
        <v>251000</v>
      </c>
      <c r="N200" s="125">
        <f t="shared" si="26"/>
        <v>440000</v>
      </c>
    </row>
    <row r="201" spans="1:14" ht="16.5" x14ac:dyDescent="0.25">
      <c r="A201" s="119">
        <v>822</v>
      </c>
      <c r="B201" s="120">
        <v>930</v>
      </c>
      <c r="C201" s="120">
        <v>1017</v>
      </c>
      <c r="D201" s="121">
        <f t="shared" si="18"/>
        <v>87</v>
      </c>
      <c r="E201" s="122">
        <f t="shared" si="19"/>
        <v>129108</v>
      </c>
      <c r="F201" s="122">
        <f t="shared" si="20"/>
        <v>142000</v>
      </c>
      <c r="G201" s="120">
        <v>738</v>
      </c>
      <c r="H201" s="120">
        <v>811</v>
      </c>
      <c r="I201" s="123">
        <f t="shared" si="21"/>
        <v>73</v>
      </c>
      <c r="J201" s="123">
        <f t="shared" si="22"/>
        <v>36.5</v>
      </c>
      <c r="K201" s="123">
        <f t="shared" si="23"/>
        <v>32</v>
      </c>
      <c r="L201" s="123">
        <f t="shared" si="24"/>
        <v>4.5</v>
      </c>
      <c r="M201" s="124">
        <f t="shared" si="25"/>
        <v>251000</v>
      </c>
      <c r="N201" s="125">
        <f t="shared" si="26"/>
        <v>393000</v>
      </c>
    </row>
    <row r="202" spans="1:14" ht="16.5" x14ac:dyDescent="0.25">
      <c r="A202" s="119">
        <v>823</v>
      </c>
      <c r="B202" s="120">
        <v>1644</v>
      </c>
      <c r="C202" s="120">
        <v>1798</v>
      </c>
      <c r="D202" s="121">
        <f t="shared" si="18"/>
        <v>154</v>
      </c>
      <c r="E202" s="122">
        <f t="shared" si="19"/>
        <v>231182</v>
      </c>
      <c r="F202" s="122">
        <f t="shared" si="20"/>
        <v>254000</v>
      </c>
      <c r="G202" s="120">
        <v>666</v>
      </c>
      <c r="H202" s="120">
        <v>720</v>
      </c>
      <c r="I202" s="123">
        <f t="shared" si="21"/>
        <v>54</v>
      </c>
      <c r="J202" s="123">
        <f t="shared" si="22"/>
        <v>27</v>
      </c>
      <c r="K202" s="123">
        <f t="shared" si="23"/>
        <v>27</v>
      </c>
      <c r="L202" s="123">
        <f t="shared" si="24"/>
        <v>0</v>
      </c>
      <c r="M202" s="124">
        <f t="shared" si="25"/>
        <v>162000</v>
      </c>
      <c r="N202" s="125">
        <f t="shared" si="26"/>
        <v>416000</v>
      </c>
    </row>
    <row r="203" spans="1:14" ht="16.5" x14ac:dyDescent="0.25">
      <c r="A203" s="119">
        <v>824</v>
      </c>
      <c r="B203" s="120">
        <v>1124</v>
      </c>
      <c r="C203" s="120">
        <v>1223</v>
      </c>
      <c r="D203" s="121">
        <f t="shared" si="18"/>
        <v>99</v>
      </c>
      <c r="E203" s="122">
        <f t="shared" si="19"/>
        <v>146916</v>
      </c>
      <c r="F203" s="122">
        <f t="shared" si="20"/>
        <v>162000</v>
      </c>
      <c r="G203" s="120">
        <v>666</v>
      </c>
      <c r="H203" s="120">
        <v>720</v>
      </c>
      <c r="I203" s="123">
        <f t="shared" si="21"/>
        <v>54</v>
      </c>
      <c r="J203" s="123">
        <f t="shared" si="22"/>
        <v>27</v>
      </c>
      <c r="K203" s="123">
        <f t="shared" si="23"/>
        <v>27</v>
      </c>
      <c r="L203" s="123">
        <f t="shared" si="24"/>
        <v>0</v>
      </c>
      <c r="M203" s="124">
        <f t="shared" si="25"/>
        <v>162000</v>
      </c>
      <c r="N203" s="125">
        <f t="shared" si="26"/>
        <v>324000</v>
      </c>
    </row>
    <row r="204" spans="1:14" ht="16.5" x14ac:dyDescent="0.25">
      <c r="A204" s="119">
        <v>826</v>
      </c>
      <c r="B204" s="120">
        <v>1434</v>
      </c>
      <c r="C204" s="120">
        <v>1575</v>
      </c>
      <c r="D204" s="121">
        <f t="shared" si="18"/>
        <v>141</v>
      </c>
      <c r="E204" s="122">
        <f t="shared" si="19"/>
        <v>211253</v>
      </c>
      <c r="F204" s="122">
        <f t="shared" si="20"/>
        <v>232000</v>
      </c>
      <c r="G204" s="120">
        <v>434</v>
      </c>
      <c r="H204" s="120">
        <v>476</v>
      </c>
      <c r="I204" s="123">
        <f t="shared" si="21"/>
        <v>42</v>
      </c>
      <c r="J204" s="123">
        <f t="shared" si="22"/>
        <v>21</v>
      </c>
      <c r="K204" s="123">
        <f t="shared" si="23"/>
        <v>21</v>
      </c>
      <c r="L204" s="123">
        <f t="shared" si="24"/>
        <v>0</v>
      </c>
      <c r="M204" s="124">
        <f t="shared" si="25"/>
        <v>126000</v>
      </c>
      <c r="N204" s="125">
        <f t="shared" si="26"/>
        <v>358000</v>
      </c>
    </row>
    <row r="205" spans="1:14" ht="16.5" x14ac:dyDescent="0.25">
      <c r="A205" s="119">
        <v>827</v>
      </c>
      <c r="B205" s="120">
        <v>1654</v>
      </c>
      <c r="C205" s="120">
        <v>1810</v>
      </c>
      <c r="D205" s="121">
        <f t="shared" si="18"/>
        <v>156</v>
      </c>
      <c r="E205" s="122">
        <f t="shared" si="19"/>
        <v>234248</v>
      </c>
      <c r="F205" s="122">
        <f t="shared" si="20"/>
        <v>258000</v>
      </c>
      <c r="G205" s="120">
        <v>434</v>
      </c>
      <c r="H205" s="120">
        <v>476</v>
      </c>
      <c r="I205" s="123">
        <f t="shared" si="21"/>
        <v>42</v>
      </c>
      <c r="J205" s="123">
        <f t="shared" si="22"/>
        <v>21</v>
      </c>
      <c r="K205" s="123">
        <f t="shared" si="23"/>
        <v>21</v>
      </c>
      <c r="L205" s="123">
        <f t="shared" si="24"/>
        <v>0</v>
      </c>
      <c r="M205" s="124">
        <f t="shared" si="25"/>
        <v>126000</v>
      </c>
      <c r="N205" s="125">
        <f t="shared" si="26"/>
        <v>384000</v>
      </c>
    </row>
    <row r="206" spans="1:14" ht="16.5" x14ac:dyDescent="0.25">
      <c r="A206" s="119">
        <v>901</v>
      </c>
      <c r="B206" s="120">
        <v>2779</v>
      </c>
      <c r="C206" s="120">
        <v>2909</v>
      </c>
      <c r="D206" s="121">
        <f t="shared" si="18"/>
        <v>130</v>
      </c>
      <c r="E206" s="122">
        <f t="shared" si="19"/>
        <v>194390</v>
      </c>
      <c r="F206" s="122">
        <f t="shared" si="20"/>
        <v>214000</v>
      </c>
      <c r="G206" s="120">
        <v>1087</v>
      </c>
      <c r="H206" s="120">
        <v>1135</v>
      </c>
      <c r="I206" s="123">
        <f t="shared" si="21"/>
        <v>48</v>
      </c>
      <c r="J206" s="123">
        <f t="shared" si="22"/>
        <v>24</v>
      </c>
      <c r="K206" s="123">
        <f t="shared" si="23"/>
        <v>24</v>
      </c>
      <c r="L206" s="123">
        <f t="shared" si="24"/>
        <v>0</v>
      </c>
      <c r="M206" s="124">
        <f t="shared" si="25"/>
        <v>144000</v>
      </c>
      <c r="N206" s="125">
        <f t="shared" si="26"/>
        <v>358000</v>
      </c>
    </row>
    <row r="207" spans="1:14" ht="16.5" x14ac:dyDescent="0.25">
      <c r="A207" s="119">
        <v>902</v>
      </c>
      <c r="B207" s="120">
        <v>2331</v>
      </c>
      <c r="C207" s="120">
        <v>2476</v>
      </c>
      <c r="D207" s="121">
        <f t="shared" si="18"/>
        <v>145</v>
      </c>
      <c r="E207" s="122">
        <f t="shared" si="19"/>
        <v>217385</v>
      </c>
      <c r="F207" s="122">
        <f t="shared" si="20"/>
        <v>239000</v>
      </c>
      <c r="G207" s="120">
        <v>1087</v>
      </c>
      <c r="H207" s="120">
        <v>1135</v>
      </c>
      <c r="I207" s="123">
        <f t="shared" si="21"/>
        <v>48</v>
      </c>
      <c r="J207" s="123">
        <f t="shared" si="22"/>
        <v>24</v>
      </c>
      <c r="K207" s="123">
        <f t="shared" si="23"/>
        <v>24</v>
      </c>
      <c r="L207" s="123">
        <f t="shared" si="24"/>
        <v>0</v>
      </c>
      <c r="M207" s="124">
        <f t="shared" si="25"/>
        <v>144000</v>
      </c>
      <c r="N207" s="125">
        <f t="shared" si="26"/>
        <v>383000</v>
      </c>
    </row>
    <row r="208" spans="1:14" ht="16.5" x14ac:dyDescent="0.25">
      <c r="A208" s="119">
        <v>903</v>
      </c>
      <c r="B208" s="120">
        <v>1824</v>
      </c>
      <c r="C208" s="120">
        <v>1935</v>
      </c>
      <c r="D208" s="121">
        <f t="shared" si="18"/>
        <v>111</v>
      </c>
      <c r="E208" s="122">
        <f t="shared" si="19"/>
        <v>165263</v>
      </c>
      <c r="F208" s="122">
        <f t="shared" si="20"/>
        <v>182000</v>
      </c>
      <c r="G208" s="120">
        <v>811</v>
      </c>
      <c r="H208" s="120">
        <v>898</v>
      </c>
      <c r="I208" s="123">
        <f t="shared" si="21"/>
        <v>87</v>
      </c>
      <c r="J208" s="123">
        <f t="shared" si="22"/>
        <v>43.5</v>
      </c>
      <c r="K208" s="123">
        <f t="shared" si="23"/>
        <v>32</v>
      </c>
      <c r="L208" s="123">
        <f t="shared" si="24"/>
        <v>11.5</v>
      </c>
      <c r="M208" s="124">
        <f t="shared" si="25"/>
        <v>342000</v>
      </c>
      <c r="N208" s="125">
        <f t="shared" si="26"/>
        <v>524000</v>
      </c>
    </row>
    <row r="209" spans="1:14" ht="16.5" x14ac:dyDescent="0.25">
      <c r="A209" s="119">
        <v>904</v>
      </c>
      <c r="B209" s="120">
        <v>1593</v>
      </c>
      <c r="C209" s="120">
        <v>1696</v>
      </c>
      <c r="D209" s="121">
        <f t="shared" si="18"/>
        <v>103</v>
      </c>
      <c r="E209" s="122">
        <f t="shared" si="19"/>
        <v>152999</v>
      </c>
      <c r="F209" s="122">
        <f t="shared" si="20"/>
        <v>168000</v>
      </c>
      <c r="G209" s="120">
        <v>811</v>
      </c>
      <c r="H209" s="120">
        <v>898</v>
      </c>
      <c r="I209" s="123">
        <f t="shared" si="21"/>
        <v>87</v>
      </c>
      <c r="J209" s="123">
        <f t="shared" si="22"/>
        <v>43.5</v>
      </c>
      <c r="K209" s="123">
        <f t="shared" si="23"/>
        <v>32</v>
      </c>
      <c r="L209" s="123">
        <f t="shared" si="24"/>
        <v>11.5</v>
      </c>
      <c r="M209" s="124">
        <f t="shared" si="25"/>
        <v>342000</v>
      </c>
      <c r="N209" s="125">
        <f t="shared" si="26"/>
        <v>510000</v>
      </c>
    </row>
    <row r="210" spans="1:14" ht="16.5" x14ac:dyDescent="0.25">
      <c r="A210" s="119">
        <v>905</v>
      </c>
      <c r="B210" s="120">
        <v>1580</v>
      </c>
      <c r="C210" s="120">
        <v>1706</v>
      </c>
      <c r="D210" s="121">
        <f t="shared" ref="D210:D247" si="27">C210-B210</f>
        <v>126</v>
      </c>
      <c r="E210" s="122">
        <f t="shared" ref="E210:E247" si="28">IF($D210&gt;400,($D210-400)*2242+200*1786+100*(1533+1484),IF($D210&gt;300,($D210-300)*1786+100*1786+100*(1533+1484),IF($D210&gt;200,($D210-200)*1786+100*(1533+1484),IF($D210&gt;100,($D210-100)*1533+100*1484,$D210*1484))))</f>
        <v>188258</v>
      </c>
      <c r="F210" s="122">
        <f t="shared" ref="F210:F247" si="29">ROUND($E210*0.1+$E210,-3)</f>
        <v>207000</v>
      </c>
      <c r="G210" s="120">
        <v>714</v>
      </c>
      <c r="H210" s="120">
        <v>762</v>
      </c>
      <c r="I210" s="123">
        <f t="shared" ref="I210:I229" si="30">$H210-$G210</f>
        <v>48</v>
      </c>
      <c r="J210" s="123">
        <f t="shared" ref="J210:J229" si="31">I210/2</f>
        <v>24</v>
      </c>
      <c r="K210" s="123">
        <f t="shared" ref="K210:K229" si="32">IF($J210&lt;32,$J210,32)</f>
        <v>24</v>
      </c>
      <c r="L210" s="123">
        <f t="shared" ref="L210:L229" si="33">IF($J210&gt;32,$J210-32,0)</f>
        <v>0</v>
      </c>
      <c r="M210" s="124">
        <f t="shared" ref="M210:M247" si="34">ROUND(IF($J210&lt;32,$K210*6000,($K210*6000+$L210*13000)),-3)</f>
        <v>144000</v>
      </c>
      <c r="N210" s="125">
        <f t="shared" ref="N210:N247" si="35">F210+M210</f>
        <v>351000</v>
      </c>
    </row>
    <row r="211" spans="1:14" ht="16.5" x14ac:dyDescent="0.25">
      <c r="A211" s="119">
        <v>906</v>
      </c>
      <c r="B211" s="120">
        <v>1594</v>
      </c>
      <c r="C211" s="120">
        <v>1685</v>
      </c>
      <c r="D211" s="121">
        <f t="shared" si="27"/>
        <v>91</v>
      </c>
      <c r="E211" s="122">
        <f t="shared" si="28"/>
        <v>135044</v>
      </c>
      <c r="F211" s="122">
        <f t="shared" si="29"/>
        <v>149000</v>
      </c>
      <c r="G211" s="120">
        <v>714</v>
      </c>
      <c r="H211" s="120">
        <v>762</v>
      </c>
      <c r="I211" s="123">
        <f t="shared" si="30"/>
        <v>48</v>
      </c>
      <c r="J211" s="123">
        <f t="shared" si="31"/>
        <v>24</v>
      </c>
      <c r="K211" s="123">
        <f t="shared" si="32"/>
        <v>24</v>
      </c>
      <c r="L211" s="123">
        <f t="shared" si="33"/>
        <v>0</v>
      </c>
      <c r="M211" s="124">
        <f t="shared" si="34"/>
        <v>144000</v>
      </c>
      <c r="N211" s="125">
        <f t="shared" si="35"/>
        <v>293000</v>
      </c>
    </row>
    <row r="212" spans="1:14" ht="16.5" x14ac:dyDescent="0.25">
      <c r="A212" s="119">
        <v>907</v>
      </c>
      <c r="B212" s="120">
        <v>2112</v>
      </c>
      <c r="C212" s="120">
        <v>2235</v>
      </c>
      <c r="D212" s="121">
        <f t="shared" si="27"/>
        <v>123</v>
      </c>
      <c r="E212" s="122">
        <f t="shared" si="28"/>
        <v>183659</v>
      </c>
      <c r="F212" s="122">
        <f t="shared" si="29"/>
        <v>202000</v>
      </c>
      <c r="G212" s="120">
        <v>642</v>
      </c>
      <c r="H212" s="120">
        <v>682</v>
      </c>
      <c r="I212" s="123">
        <f t="shared" si="30"/>
        <v>40</v>
      </c>
      <c r="J212" s="123">
        <f t="shared" si="31"/>
        <v>20</v>
      </c>
      <c r="K212" s="123">
        <f t="shared" si="32"/>
        <v>20</v>
      </c>
      <c r="L212" s="123">
        <f t="shared" si="33"/>
        <v>0</v>
      </c>
      <c r="M212" s="124">
        <f t="shared" si="34"/>
        <v>120000</v>
      </c>
      <c r="N212" s="125">
        <f t="shared" si="35"/>
        <v>322000</v>
      </c>
    </row>
    <row r="213" spans="1:14" ht="16.5" x14ac:dyDescent="0.25">
      <c r="A213" s="119">
        <v>908</v>
      </c>
      <c r="B213" s="120">
        <v>2463</v>
      </c>
      <c r="C213" s="120">
        <v>2593</v>
      </c>
      <c r="D213" s="121">
        <f t="shared" si="27"/>
        <v>130</v>
      </c>
      <c r="E213" s="122">
        <f t="shared" si="28"/>
        <v>194390</v>
      </c>
      <c r="F213" s="122">
        <f t="shared" si="29"/>
        <v>214000</v>
      </c>
      <c r="G213" s="120">
        <v>642</v>
      </c>
      <c r="H213" s="120">
        <v>682</v>
      </c>
      <c r="I213" s="123">
        <f t="shared" si="30"/>
        <v>40</v>
      </c>
      <c r="J213" s="123">
        <f t="shared" si="31"/>
        <v>20</v>
      </c>
      <c r="K213" s="123">
        <f t="shared" si="32"/>
        <v>20</v>
      </c>
      <c r="L213" s="123">
        <f t="shared" si="33"/>
        <v>0</v>
      </c>
      <c r="M213" s="124">
        <f t="shared" si="34"/>
        <v>120000</v>
      </c>
      <c r="N213" s="125">
        <f t="shared" si="35"/>
        <v>334000</v>
      </c>
    </row>
    <row r="214" spans="1:14" ht="16.5" x14ac:dyDescent="0.25">
      <c r="A214" s="119">
        <v>909</v>
      </c>
      <c r="B214" s="120">
        <v>1884</v>
      </c>
      <c r="C214" s="120">
        <v>2010</v>
      </c>
      <c r="D214" s="121">
        <f t="shared" si="27"/>
        <v>126</v>
      </c>
      <c r="E214" s="122">
        <f t="shared" si="28"/>
        <v>188258</v>
      </c>
      <c r="F214" s="122">
        <f t="shared" si="29"/>
        <v>207000</v>
      </c>
      <c r="G214" s="120">
        <v>665</v>
      </c>
      <c r="H214" s="120">
        <v>710</v>
      </c>
      <c r="I214" s="123">
        <f t="shared" si="30"/>
        <v>45</v>
      </c>
      <c r="J214" s="123">
        <f t="shared" si="31"/>
        <v>22.5</v>
      </c>
      <c r="K214" s="123">
        <f t="shared" si="32"/>
        <v>22.5</v>
      </c>
      <c r="L214" s="123">
        <f t="shared" si="33"/>
        <v>0</v>
      </c>
      <c r="M214" s="124">
        <f t="shared" si="34"/>
        <v>135000</v>
      </c>
      <c r="N214" s="125">
        <f t="shared" si="35"/>
        <v>342000</v>
      </c>
    </row>
    <row r="215" spans="1:14" ht="16.5" x14ac:dyDescent="0.25">
      <c r="A215" s="119">
        <v>910</v>
      </c>
      <c r="B215" s="120">
        <v>1605</v>
      </c>
      <c r="C215" s="120">
        <v>1718</v>
      </c>
      <c r="D215" s="121">
        <f t="shared" si="27"/>
        <v>113</v>
      </c>
      <c r="E215" s="122">
        <f t="shared" si="28"/>
        <v>168329</v>
      </c>
      <c r="F215" s="122">
        <f t="shared" si="29"/>
        <v>185000</v>
      </c>
      <c r="G215" s="120">
        <v>665</v>
      </c>
      <c r="H215" s="120">
        <v>710</v>
      </c>
      <c r="I215" s="123">
        <f t="shared" si="30"/>
        <v>45</v>
      </c>
      <c r="J215" s="123">
        <f t="shared" si="31"/>
        <v>22.5</v>
      </c>
      <c r="K215" s="123">
        <f t="shared" si="32"/>
        <v>22.5</v>
      </c>
      <c r="L215" s="123">
        <f t="shared" si="33"/>
        <v>0</v>
      </c>
      <c r="M215" s="124">
        <f t="shared" si="34"/>
        <v>135000</v>
      </c>
      <c r="N215" s="125">
        <f t="shared" si="35"/>
        <v>320000</v>
      </c>
    </row>
    <row r="216" spans="1:14" ht="16.5" x14ac:dyDescent="0.25">
      <c r="A216" s="119">
        <v>911</v>
      </c>
      <c r="B216" s="120">
        <v>1543</v>
      </c>
      <c r="C216" s="120">
        <v>1639</v>
      </c>
      <c r="D216" s="121">
        <f t="shared" si="27"/>
        <v>96</v>
      </c>
      <c r="E216" s="122">
        <f t="shared" si="28"/>
        <v>142464</v>
      </c>
      <c r="F216" s="122">
        <f t="shared" si="29"/>
        <v>157000</v>
      </c>
      <c r="G216" s="120">
        <v>252</v>
      </c>
      <c r="H216" s="120">
        <v>287</v>
      </c>
      <c r="I216" s="123">
        <f t="shared" si="30"/>
        <v>35</v>
      </c>
      <c r="J216" s="123">
        <f t="shared" si="31"/>
        <v>17.5</v>
      </c>
      <c r="K216" s="123">
        <f t="shared" si="32"/>
        <v>17.5</v>
      </c>
      <c r="L216" s="123">
        <f t="shared" si="33"/>
        <v>0</v>
      </c>
      <c r="M216" s="124">
        <f t="shared" si="34"/>
        <v>105000</v>
      </c>
      <c r="N216" s="125">
        <f t="shared" si="35"/>
        <v>262000</v>
      </c>
    </row>
    <row r="217" spans="1:14" ht="16.5" x14ac:dyDescent="0.25">
      <c r="A217" s="119">
        <v>912</v>
      </c>
      <c r="B217" s="120">
        <v>932</v>
      </c>
      <c r="C217" s="120">
        <v>1053</v>
      </c>
      <c r="D217" s="121">
        <f t="shared" si="27"/>
        <v>121</v>
      </c>
      <c r="E217" s="122">
        <f t="shared" si="28"/>
        <v>180593</v>
      </c>
      <c r="F217" s="122">
        <f t="shared" si="29"/>
        <v>199000</v>
      </c>
      <c r="G217" s="120">
        <v>252</v>
      </c>
      <c r="H217" s="120">
        <v>287</v>
      </c>
      <c r="I217" s="123">
        <f t="shared" si="30"/>
        <v>35</v>
      </c>
      <c r="J217" s="123">
        <f t="shared" si="31"/>
        <v>17.5</v>
      </c>
      <c r="K217" s="123">
        <f t="shared" si="32"/>
        <v>17.5</v>
      </c>
      <c r="L217" s="123">
        <f t="shared" si="33"/>
        <v>0</v>
      </c>
      <c r="M217" s="124">
        <f t="shared" si="34"/>
        <v>105000</v>
      </c>
      <c r="N217" s="125">
        <f t="shared" si="35"/>
        <v>304000</v>
      </c>
    </row>
    <row r="218" spans="1:14" ht="16.5" x14ac:dyDescent="0.25">
      <c r="A218" s="119">
        <v>913</v>
      </c>
      <c r="B218" s="120">
        <v>1563</v>
      </c>
      <c r="C218" s="120">
        <v>1694</v>
      </c>
      <c r="D218" s="121">
        <f t="shared" si="27"/>
        <v>131</v>
      </c>
      <c r="E218" s="122">
        <f t="shared" si="28"/>
        <v>195923</v>
      </c>
      <c r="F218" s="122">
        <f t="shared" si="29"/>
        <v>216000</v>
      </c>
      <c r="G218" s="120">
        <v>558</v>
      </c>
      <c r="H218" s="120">
        <v>595</v>
      </c>
      <c r="I218" s="123">
        <f t="shared" si="30"/>
        <v>37</v>
      </c>
      <c r="J218" s="123">
        <f t="shared" si="31"/>
        <v>18.5</v>
      </c>
      <c r="K218" s="123">
        <f t="shared" si="32"/>
        <v>18.5</v>
      </c>
      <c r="L218" s="123">
        <f t="shared" si="33"/>
        <v>0</v>
      </c>
      <c r="M218" s="124">
        <f t="shared" si="34"/>
        <v>111000</v>
      </c>
      <c r="N218" s="125">
        <f t="shared" si="35"/>
        <v>327000</v>
      </c>
    </row>
    <row r="219" spans="1:14" ht="16.5" x14ac:dyDescent="0.25">
      <c r="A219" s="119">
        <v>914</v>
      </c>
      <c r="B219" s="120">
        <v>1045</v>
      </c>
      <c r="C219" s="120">
        <v>1132</v>
      </c>
      <c r="D219" s="121">
        <f t="shared" si="27"/>
        <v>87</v>
      </c>
      <c r="E219" s="122">
        <f t="shared" si="28"/>
        <v>129108</v>
      </c>
      <c r="F219" s="122">
        <f t="shared" si="29"/>
        <v>142000</v>
      </c>
      <c r="G219" s="120">
        <v>558</v>
      </c>
      <c r="H219" s="120">
        <v>595</v>
      </c>
      <c r="I219" s="123">
        <f t="shared" si="30"/>
        <v>37</v>
      </c>
      <c r="J219" s="123">
        <f t="shared" si="31"/>
        <v>18.5</v>
      </c>
      <c r="K219" s="123">
        <f t="shared" si="32"/>
        <v>18.5</v>
      </c>
      <c r="L219" s="123">
        <f t="shared" si="33"/>
        <v>0</v>
      </c>
      <c r="M219" s="124">
        <f t="shared" si="34"/>
        <v>111000</v>
      </c>
      <c r="N219" s="125">
        <f t="shared" si="35"/>
        <v>253000</v>
      </c>
    </row>
    <row r="220" spans="1:14" ht="16.5" x14ac:dyDescent="0.25">
      <c r="A220" s="119">
        <v>916</v>
      </c>
      <c r="B220" s="120">
        <v>1121</v>
      </c>
      <c r="C220" s="120">
        <v>1238</v>
      </c>
      <c r="D220" s="121">
        <f t="shared" si="27"/>
        <v>117</v>
      </c>
      <c r="E220" s="122">
        <f t="shared" si="28"/>
        <v>174461</v>
      </c>
      <c r="F220" s="122">
        <f t="shared" si="29"/>
        <v>192000</v>
      </c>
      <c r="G220" s="120">
        <v>485</v>
      </c>
      <c r="H220" s="120">
        <v>519</v>
      </c>
      <c r="I220" s="123">
        <f t="shared" si="30"/>
        <v>34</v>
      </c>
      <c r="J220" s="123">
        <f t="shared" si="31"/>
        <v>17</v>
      </c>
      <c r="K220" s="123">
        <f t="shared" si="32"/>
        <v>17</v>
      </c>
      <c r="L220" s="123">
        <f t="shared" si="33"/>
        <v>0</v>
      </c>
      <c r="M220" s="124">
        <f t="shared" si="34"/>
        <v>102000</v>
      </c>
      <c r="N220" s="125">
        <f t="shared" si="35"/>
        <v>294000</v>
      </c>
    </row>
    <row r="221" spans="1:14" ht="16.5" x14ac:dyDescent="0.25">
      <c r="A221" s="119">
        <v>917</v>
      </c>
      <c r="B221" s="120">
        <v>1066</v>
      </c>
      <c r="C221" s="120">
        <v>1180</v>
      </c>
      <c r="D221" s="121">
        <f t="shared" si="27"/>
        <v>114</v>
      </c>
      <c r="E221" s="122">
        <f t="shared" si="28"/>
        <v>169862</v>
      </c>
      <c r="F221" s="122">
        <f t="shared" si="29"/>
        <v>187000</v>
      </c>
      <c r="G221" s="120">
        <v>485</v>
      </c>
      <c r="H221" s="120">
        <v>519</v>
      </c>
      <c r="I221" s="123">
        <f t="shared" si="30"/>
        <v>34</v>
      </c>
      <c r="J221" s="123">
        <f t="shared" si="31"/>
        <v>17</v>
      </c>
      <c r="K221" s="123">
        <f t="shared" si="32"/>
        <v>17</v>
      </c>
      <c r="L221" s="123">
        <f t="shared" si="33"/>
        <v>0</v>
      </c>
      <c r="M221" s="124">
        <f t="shared" si="34"/>
        <v>102000</v>
      </c>
      <c r="N221" s="125">
        <f t="shared" si="35"/>
        <v>289000</v>
      </c>
    </row>
    <row r="222" spans="1:14" ht="16.5" x14ac:dyDescent="0.25">
      <c r="A222" s="119">
        <v>918</v>
      </c>
      <c r="B222" s="120">
        <v>1094</v>
      </c>
      <c r="C222" s="120">
        <v>1218</v>
      </c>
      <c r="D222" s="121">
        <f t="shared" si="27"/>
        <v>124</v>
      </c>
      <c r="E222" s="122">
        <f t="shared" si="28"/>
        <v>185192</v>
      </c>
      <c r="F222" s="122">
        <f t="shared" si="29"/>
        <v>204000</v>
      </c>
      <c r="G222" s="120">
        <v>732</v>
      </c>
      <c r="H222" s="120">
        <v>772</v>
      </c>
      <c r="I222" s="123">
        <f t="shared" si="30"/>
        <v>40</v>
      </c>
      <c r="J222" s="123">
        <f t="shared" si="31"/>
        <v>20</v>
      </c>
      <c r="K222" s="123">
        <f t="shared" si="32"/>
        <v>20</v>
      </c>
      <c r="L222" s="123">
        <f t="shared" si="33"/>
        <v>0</v>
      </c>
      <c r="M222" s="124">
        <f t="shared" si="34"/>
        <v>120000</v>
      </c>
      <c r="N222" s="125">
        <f t="shared" si="35"/>
        <v>324000</v>
      </c>
    </row>
    <row r="223" spans="1:14" ht="16.5" x14ac:dyDescent="0.25">
      <c r="A223" s="119">
        <v>919</v>
      </c>
      <c r="B223" s="120">
        <v>1037</v>
      </c>
      <c r="C223" s="120">
        <v>1140</v>
      </c>
      <c r="D223" s="121">
        <f t="shared" si="27"/>
        <v>103</v>
      </c>
      <c r="E223" s="122">
        <f t="shared" si="28"/>
        <v>152999</v>
      </c>
      <c r="F223" s="122">
        <f t="shared" si="29"/>
        <v>168000</v>
      </c>
      <c r="G223" s="120">
        <v>732</v>
      </c>
      <c r="H223" s="120">
        <v>772</v>
      </c>
      <c r="I223" s="123">
        <f t="shared" si="30"/>
        <v>40</v>
      </c>
      <c r="J223" s="123">
        <f t="shared" si="31"/>
        <v>20</v>
      </c>
      <c r="K223" s="123">
        <f t="shared" si="32"/>
        <v>20</v>
      </c>
      <c r="L223" s="123">
        <f t="shared" si="33"/>
        <v>0</v>
      </c>
      <c r="M223" s="124">
        <f t="shared" si="34"/>
        <v>120000</v>
      </c>
      <c r="N223" s="125">
        <f t="shared" si="35"/>
        <v>288000</v>
      </c>
    </row>
    <row r="224" spans="1:14" ht="16.5" x14ac:dyDescent="0.25">
      <c r="A224" s="119">
        <v>921</v>
      </c>
      <c r="B224" s="120">
        <v>1254</v>
      </c>
      <c r="C224" s="120">
        <v>1342</v>
      </c>
      <c r="D224" s="121">
        <f t="shared" si="27"/>
        <v>88</v>
      </c>
      <c r="E224" s="122">
        <f t="shared" si="28"/>
        <v>130592</v>
      </c>
      <c r="F224" s="122">
        <f t="shared" si="29"/>
        <v>144000</v>
      </c>
      <c r="G224" s="120">
        <v>592</v>
      </c>
      <c r="H224" s="120">
        <v>653</v>
      </c>
      <c r="I224" s="123">
        <f t="shared" si="30"/>
        <v>61</v>
      </c>
      <c r="J224" s="123">
        <f t="shared" si="31"/>
        <v>30.5</v>
      </c>
      <c r="K224" s="123">
        <f t="shared" si="32"/>
        <v>30.5</v>
      </c>
      <c r="L224" s="123">
        <f t="shared" si="33"/>
        <v>0</v>
      </c>
      <c r="M224" s="124">
        <f t="shared" si="34"/>
        <v>183000</v>
      </c>
      <c r="N224" s="125">
        <f t="shared" si="35"/>
        <v>327000</v>
      </c>
    </row>
    <row r="225" spans="1:35" ht="16.5" x14ac:dyDescent="0.25">
      <c r="A225" s="119">
        <v>922</v>
      </c>
      <c r="B225" s="120">
        <v>1116</v>
      </c>
      <c r="C225" s="120">
        <v>1194</v>
      </c>
      <c r="D225" s="121">
        <f t="shared" si="27"/>
        <v>78</v>
      </c>
      <c r="E225" s="122">
        <f t="shared" si="28"/>
        <v>115752</v>
      </c>
      <c r="F225" s="122">
        <f t="shared" si="29"/>
        <v>127000</v>
      </c>
      <c r="G225" s="120">
        <v>592</v>
      </c>
      <c r="H225" s="120">
        <v>653</v>
      </c>
      <c r="I225" s="123">
        <f t="shared" si="30"/>
        <v>61</v>
      </c>
      <c r="J225" s="123">
        <f t="shared" si="31"/>
        <v>30.5</v>
      </c>
      <c r="K225" s="123">
        <f t="shared" si="32"/>
        <v>30.5</v>
      </c>
      <c r="L225" s="123">
        <f t="shared" si="33"/>
        <v>0</v>
      </c>
      <c r="M225" s="124">
        <f t="shared" si="34"/>
        <v>183000</v>
      </c>
      <c r="N225" s="125">
        <f t="shared" si="35"/>
        <v>310000</v>
      </c>
    </row>
    <row r="226" spans="1:35" ht="16.5" x14ac:dyDescent="0.25">
      <c r="A226" s="119">
        <v>923</v>
      </c>
      <c r="B226" s="120">
        <v>1536</v>
      </c>
      <c r="C226" s="120">
        <v>1679</v>
      </c>
      <c r="D226" s="121">
        <f t="shared" si="27"/>
        <v>143</v>
      </c>
      <c r="E226" s="122">
        <f t="shared" si="28"/>
        <v>214319</v>
      </c>
      <c r="F226" s="122">
        <f t="shared" si="29"/>
        <v>236000</v>
      </c>
      <c r="G226" s="120">
        <v>672</v>
      </c>
      <c r="H226" s="120">
        <v>709</v>
      </c>
      <c r="I226" s="123">
        <f t="shared" si="30"/>
        <v>37</v>
      </c>
      <c r="J226" s="123">
        <f t="shared" si="31"/>
        <v>18.5</v>
      </c>
      <c r="K226" s="123">
        <f t="shared" si="32"/>
        <v>18.5</v>
      </c>
      <c r="L226" s="123">
        <f t="shared" si="33"/>
        <v>0</v>
      </c>
      <c r="M226" s="124">
        <f t="shared" si="34"/>
        <v>111000</v>
      </c>
      <c r="N226" s="125">
        <f t="shared" si="35"/>
        <v>347000</v>
      </c>
    </row>
    <row r="227" spans="1:35" ht="16.5" x14ac:dyDescent="0.25">
      <c r="A227" s="119">
        <v>924</v>
      </c>
      <c r="B227" s="120">
        <v>801</v>
      </c>
      <c r="C227" s="120">
        <v>884</v>
      </c>
      <c r="D227" s="121">
        <f t="shared" si="27"/>
        <v>83</v>
      </c>
      <c r="E227" s="122">
        <f t="shared" si="28"/>
        <v>123172</v>
      </c>
      <c r="F227" s="122">
        <f t="shared" si="29"/>
        <v>135000</v>
      </c>
      <c r="G227" s="120">
        <v>672</v>
      </c>
      <c r="H227" s="120">
        <v>709</v>
      </c>
      <c r="I227" s="123">
        <f t="shared" si="30"/>
        <v>37</v>
      </c>
      <c r="J227" s="123">
        <f t="shared" si="31"/>
        <v>18.5</v>
      </c>
      <c r="K227" s="123">
        <f t="shared" si="32"/>
        <v>18.5</v>
      </c>
      <c r="L227" s="123">
        <f t="shared" si="33"/>
        <v>0</v>
      </c>
      <c r="M227" s="124">
        <f t="shared" si="34"/>
        <v>111000</v>
      </c>
      <c r="N227" s="125">
        <f t="shared" si="35"/>
        <v>246000</v>
      </c>
    </row>
    <row r="228" spans="1:35" s="4" customFormat="1" ht="16.5" x14ac:dyDescent="0.25">
      <c r="A228" s="126">
        <v>926</v>
      </c>
      <c r="B228" s="120">
        <v>786</v>
      </c>
      <c r="C228" s="120">
        <v>870</v>
      </c>
      <c r="D228" s="121">
        <f t="shared" si="27"/>
        <v>84</v>
      </c>
      <c r="E228" s="122">
        <f t="shared" si="28"/>
        <v>124656</v>
      </c>
      <c r="F228" s="122">
        <f t="shared" si="29"/>
        <v>137000</v>
      </c>
      <c r="G228" s="120">
        <v>484</v>
      </c>
      <c r="H228" s="120">
        <v>530</v>
      </c>
      <c r="I228" s="123">
        <f t="shared" si="30"/>
        <v>46</v>
      </c>
      <c r="J228" s="123">
        <f t="shared" si="31"/>
        <v>23</v>
      </c>
      <c r="K228" s="123">
        <f t="shared" si="32"/>
        <v>23</v>
      </c>
      <c r="L228" s="123">
        <f t="shared" si="33"/>
        <v>0</v>
      </c>
      <c r="M228" s="124">
        <f t="shared" si="34"/>
        <v>138000</v>
      </c>
      <c r="N228" s="125">
        <f t="shared" si="35"/>
        <v>275000</v>
      </c>
      <c r="O228" s="26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</row>
    <row r="229" spans="1:35" s="4" customFormat="1" ht="16.5" x14ac:dyDescent="0.25">
      <c r="A229" s="126">
        <v>927</v>
      </c>
      <c r="B229" s="120">
        <v>1185</v>
      </c>
      <c r="C229" s="120">
        <v>1351</v>
      </c>
      <c r="D229" s="121">
        <f t="shared" si="27"/>
        <v>166</v>
      </c>
      <c r="E229" s="122">
        <f t="shared" si="28"/>
        <v>249578</v>
      </c>
      <c r="F229" s="122">
        <f t="shared" si="29"/>
        <v>275000</v>
      </c>
      <c r="G229" s="120">
        <v>484</v>
      </c>
      <c r="H229" s="120">
        <v>530</v>
      </c>
      <c r="I229" s="123">
        <f t="shared" si="30"/>
        <v>46</v>
      </c>
      <c r="J229" s="123">
        <f t="shared" si="31"/>
        <v>23</v>
      </c>
      <c r="K229" s="123">
        <f t="shared" si="32"/>
        <v>23</v>
      </c>
      <c r="L229" s="123">
        <f t="shared" si="33"/>
        <v>0</v>
      </c>
      <c r="M229" s="124">
        <f t="shared" si="34"/>
        <v>138000</v>
      </c>
      <c r="N229" s="125">
        <f t="shared" si="35"/>
        <v>413000</v>
      </c>
      <c r="O229" s="26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</row>
    <row r="230" spans="1:35" ht="16.5" x14ac:dyDescent="0.25">
      <c r="A230" s="119">
        <v>115</v>
      </c>
      <c r="B230" s="120">
        <v>1821</v>
      </c>
      <c r="C230" s="120">
        <v>1901</v>
      </c>
      <c r="D230" s="121">
        <f t="shared" si="27"/>
        <v>80</v>
      </c>
      <c r="E230" s="122">
        <f t="shared" si="28"/>
        <v>118720</v>
      </c>
      <c r="F230" s="122">
        <f t="shared" si="29"/>
        <v>131000</v>
      </c>
      <c r="G230" s="120">
        <v>340</v>
      </c>
      <c r="H230" s="120">
        <v>349</v>
      </c>
      <c r="I230" s="123">
        <f>$H230-$G230</f>
        <v>9</v>
      </c>
      <c r="J230" s="123">
        <f>H230-G230</f>
        <v>9</v>
      </c>
      <c r="K230" s="123">
        <f>IF($J230&lt;16,$J230,16)</f>
        <v>9</v>
      </c>
      <c r="L230" s="123">
        <f>IF($J230&gt;16,$J230-16,0)</f>
        <v>0</v>
      </c>
      <c r="M230" s="124">
        <f t="shared" si="34"/>
        <v>54000</v>
      </c>
      <c r="N230" s="125">
        <f t="shared" si="35"/>
        <v>185000</v>
      </c>
    </row>
    <row r="231" spans="1:35" ht="16.5" x14ac:dyDescent="0.25">
      <c r="A231" s="119">
        <v>123</v>
      </c>
      <c r="B231" s="120">
        <v>1975</v>
      </c>
      <c r="C231" s="120">
        <v>2086</v>
      </c>
      <c r="D231" s="121">
        <f t="shared" si="27"/>
        <v>111</v>
      </c>
      <c r="E231" s="122">
        <f t="shared" si="28"/>
        <v>165263</v>
      </c>
      <c r="F231" s="122">
        <f>ROUND($E231*0.1+$E231,-3)</f>
        <v>182000</v>
      </c>
      <c r="G231" s="120">
        <v>271</v>
      </c>
      <c r="H231" s="120">
        <v>284</v>
      </c>
      <c r="I231" s="123">
        <f t="shared" ref="I231:I247" si="36">$H231-$G231</f>
        <v>13</v>
      </c>
      <c r="J231" s="123">
        <f t="shared" ref="J231:J247" si="37">H231-G231</f>
        <v>13</v>
      </c>
      <c r="K231" s="123">
        <f t="shared" ref="K231:K247" si="38">IF($J231&lt;16,$J231,16)</f>
        <v>13</v>
      </c>
      <c r="L231" s="123">
        <f t="shared" ref="L231:L247" si="39">IF($J231&gt;16,$J231-16,0)</f>
        <v>0</v>
      </c>
      <c r="M231" s="124">
        <f>ROUND(IF($J231&lt;32,$K231*6000,($K231*6000+$L231*13000)),-3)</f>
        <v>78000</v>
      </c>
      <c r="N231" s="125">
        <f t="shared" si="35"/>
        <v>260000</v>
      </c>
    </row>
    <row r="232" spans="1:35" ht="16.5" x14ac:dyDescent="0.25">
      <c r="A232" s="119">
        <v>215</v>
      </c>
      <c r="B232" s="120">
        <v>1035</v>
      </c>
      <c r="C232" s="120">
        <v>1093</v>
      </c>
      <c r="D232" s="121">
        <f t="shared" si="27"/>
        <v>58</v>
      </c>
      <c r="E232" s="122">
        <f t="shared" si="28"/>
        <v>86072</v>
      </c>
      <c r="F232" s="122">
        <f t="shared" si="29"/>
        <v>95000</v>
      </c>
      <c r="G232" s="120">
        <v>167</v>
      </c>
      <c r="H232" s="120">
        <v>185</v>
      </c>
      <c r="I232" s="123">
        <f t="shared" si="36"/>
        <v>18</v>
      </c>
      <c r="J232" s="123">
        <f t="shared" si="37"/>
        <v>18</v>
      </c>
      <c r="K232" s="123">
        <f t="shared" si="38"/>
        <v>16</v>
      </c>
      <c r="L232" s="123">
        <f t="shared" si="39"/>
        <v>2</v>
      </c>
      <c r="M232" s="124">
        <f t="shared" si="34"/>
        <v>96000</v>
      </c>
      <c r="N232" s="125">
        <f t="shared" si="35"/>
        <v>191000</v>
      </c>
    </row>
    <row r="233" spans="1:35" ht="16.5" x14ac:dyDescent="0.25">
      <c r="A233" s="119">
        <v>225</v>
      </c>
      <c r="B233" s="120">
        <v>1162</v>
      </c>
      <c r="C233" s="120">
        <v>1250</v>
      </c>
      <c r="D233" s="121">
        <f t="shared" si="27"/>
        <v>88</v>
      </c>
      <c r="E233" s="122">
        <f t="shared" si="28"/>
        <v>130592</v>
      </c>
      <c r="F233" s="122">
        <f t="shared" si="29"/>
        <v>144000</v>
      </c>
      <c r="G233" s="120">
        <v>149</v>
      </c>
      <c r="H233" s="120">
        <v>166</v>
      </c>
      <c r="I233" s="123">
        <f t="shared" si="36"/>
        <v>17</v>
      </c>
      <c r="J233" s="123">
        <f t="shared" si="37"/>
        <v>17</v>
      </c>
      <c r="K233" s="123">
        <f t="shared" si="38"/>
        <v>16</v>
      </c>
      <c r="L233" s="123">
        <f t="shared" si="39"/>
        <v>1</v>
      </c>
      <c r="M233" s="124">
        <f t="shared" si="34"/>
        <v>96000</v>
      </c>
      <c r="N233" s="125">
        <f t="shared" si="35"/>
        <v>240000</v>
      </c>
    </row>
    <row r="234" spans="1:35" ht="16.5" x14ac:dyDescent="0.25">
      <c r="A234" s="119">
        <v>315</v>
      </c>
      <c r="B234" s="120">
        <v>1522</v>
      </c>
      <c r="C234" s="120">
        <v>1607</v>
      </c>
      <c r="D234" s="121">
        <f t="shared" si="27"/>
        <v>85</v>
      </c>
      <c r="E234" s="122">
        <f t="shared" si="28"/>
        <v>126140</v>
      </c>
      <c r="F234" s="122">
        <f t="shared" si="29"/>
        <v>139000</v>
      </c>
      <c r="G234" s="120">
        <v>228</v>
      </c>
      <c r="H234" s="120">
        <v>242</v>
      </c>
      <c r="I234" s="123">
        <f t="shared" si="36"/>
        <v>14</v>
      </c>
      <c r="J234" s="123">
        <f t="shared" si="37"/>
        <v>14</v>
      </c>
      <c r="K234" s="123">
        <f t="shared" si="38"/>
        <v>14</v>
      </c>
      <c r="L234" s="123">
        <f t="shared" si="39"/>
        <v>0</v>
      </c>
      <c r="M234" s="124">
        <f t="shared" si="34"/>
        <v>84000</v>
      </c>
      <c r="N234" s="125">
        <f t="shared" si="35"/>
        <v>223000</v>
      </c>
    </row>
    <row r="235" spans="1:35" ht="16.5" x14ac:dyDescent="0.25">
      <c r="A235" s="119">
        <v>325</v>
      </c>
      <c r="B235" s="120">
        <v>1475</v>
      </c>
      <c r="C235" s="120">
        <v>1507</v>
      </c>
      <c r="D235" s="121">
        <f t="shared" si="27"/>
        <v>32</v>
      </c>
      <c r="E235" s="122">
        <f t="shared" si="28"/>
        <v>47488</v>
      </c>
      <c r="F235" s="122">
        <f t="shared" si="29"/>
        <v>52000</v>
      </c>
      <c r="G235" s="120">
        <v>275</v>
      </c>
      <c r="H235" s="120">
        <v>284</v>
      </c>
      <c r="I235" s="123">
        <f>$H235-$G235</f>
        <v>9</v>
      </c>
      <c r="J235" s="123">
        <f t="shared" si="37"/>
        <v>9</v>
      </c>
      <c r="K235" s="123">
        <f t="shared" si="38"/>
        <v>9</v>
      </c>
      <c r="L235" s="123">
        <f t="shared" si="39"/>
        <v>0</v>
      </c>
      <c r="M235" s="124">
        <f t="shared" si="34"/>
        <v>54000</v>
      </c>
      <c r="N235" s="125">
        <f t="shared" si="35"/>
        <v>106000</v>
      </c>
    </row>
    <row r="236" spans="1:35" ht="16.5" x14ac:dyDescent="0.25">
      <c r="A236" s="119">
        <v>415</v>
      </c>
      <c r="B236" s="120">
        <v>1153</v>
      </c>
      <c r="C236" s="120">
        <v>1210</v>
      </c>
      <c r="D236" s="121">
        <f t="shared" si="27"/>
        <v>57</v>
      </c>
      <c r="E236" s="122">
        <f t="shared" si="28"/>
        <v>84588</v>
      </c>
      <c r="F236" s="122">
        <f>ROUND($E236*0.1+$E236,-3)</f>
        <v>93000</v>
      </c>
      <c r="G236" s="120">
        <v>229</v>
      </c>
      <c r="H236" s="120">
        <v>246</v>
      </c>
      <c r="I236" s="123">
        <f t="shared" si="36"/>
        <v>17</v>
      </c>
      <c r="J236" s="123">
        <f t="shared" si="37"/>
        <v>17</v>
      </c>
      <c r="K236" s="123">
        <f t="shared" si="38"/>
        <v>16</v>
      </c>
      <c r="L236" s="123">
        <f t="shared" si="39"/>
        <v>1</v>
      </c>
      <c r="M236" s="124">
        <f t="shared" si="34"/>
        <v>96000</v>
      </c>
      <c r="N236" s="125">
        <f t="shared" si="35"/>
        <v>189000</v>
      </c>
    </row>
    <row r="237" spans="1:35" ht="16.5" x14ac:dyDescent="0.25">
      <c r="A237" s="119">
        <v>425</v>
      </c>
      <c r="B237" s="120">
        <v>1407</v>
      </c>
      <c r="C237" s="120">
        <v>1507</v>
      </c>
      <c r="D237" s="121">
        <f t="shared" si="27"/>
        <v>100</v>
      </c>
      <c r="E237" s="122">
        <f t="shared" si="28"/>
        <v>148400</v>
      </c>
      <c r="F237" s="122">
        <f t="shared" si="29"/>
        <v>163000</v>
      </c>
      <c r="G237" s="120">
        <v>132</v>
      </c>
      <c r="H237" s="120">
        <v>146</v>
      </c>
      <c r="I237" s="123">
        <f t="shared" si="36"/>
        <v>14</v>
      </c>
      <c r="J237" s="123">
        <f t="shared" si="37"/>
        <v>14</v>
      </c>
      <c r="K237" s="123">
        <f t="shared" si="38"/>
        <v>14</v>
      </c>
      <c r="L237" s="123">
        <f t="shared" si="39"/>
        <v>0</v>
      </c>
      <c r="M237" s="124">
        <f t="shared" si="34"/>
        <v>84000</v>
      </c>
      <c r="N237" s="125">
        <f t="shared" si="35"/>
        <v>247000</v>
      </c>
    </row>
    <row r="238" spans="1:35" ht="16.5" x14ac:dyDescent="0.25">
      <c r="A238" s="119">
        <v>515</v>
      </c>
      <c r="B238" s="120">
        <v>1200</v>
      </c>
      <c r="C238" s="120">
        <v>1275</v>
      </c>
      <c r="D238" s="121">
        <f t="shared" si="27"/>
        <v>75</v>
      </c>
      <c r="E238" s="122">
        <f t="shared" si="28"/>
        <v>111300</v>
      </c>
      <c r="F238" s="122">
        <f t="shared" si="29"/>
        <v>122000</v>
      </c>
      <c r="G238" s="120">
        <v>222</v>
      </c>
      <c r="H238" s="120">
        <v>230</v>
      </c>
      <c r="I238" s="123">
        <f t="shared" si="36"/>
        <v>8</v>
      </c>
      <c r="J238" s="123">
        <f t="shared" si="37"/>
        <v>8</v>
      </c>
      <c r="K238" s="123">
        <f t="shared" si="38"/>
        <v>8</v>
      </c>
      <c r="L238" s="123">
        <f t="shared" si="39"/>
        <v>0</v>
      </c>
      <c r="M238" s="124">
        <f t="shared" si="34"/>
        <v>48000</v>
      </c>
      <c r="N238" s="125">
        <f t="shared" si="35"/>
        <v>170000</v>
      </c>
    </row>
    <row r="239" spans="1:35" ht="16.5" x14ac:dyDescent="0.25">
      <c r="A239" s="119">
        <v>525</v>
      </c>
      <c r="B239" s="120">
        <v>2181</v>
      </c>
      <c r="C239" s="120">
        <v>2314</v>
      </c>
      <c r="D239" s="121">
        <f t="shared" si="27"/>
        <v>133</v>
      </c>
      <c r="E239" s="122">
        <f t="shared" si="28"/>
        <v>198989</v>
      </c>
      <c r="F239" s="122">
        <f t="shared" si="29"/>
        <v>219000</v>
      </c>
      <c r="G239" s="120">
        <v>116</v>
      </c>
      <c r="H239" s="120">
        <v>117</v>
      </c>
      <c r="I239" s="123">
        <f t="shared" si="36"/>
        <v>1</v>
      </c>
      <c r="J239" s="123">
        <f>H239-G239</f>
        <v>1</v>
      </c>
      <c r="K239" s="123">
        <f t="shared" si="38"/>
        <v>1</v>
      </c>
      <c r="L239" s="123">
        <f t="shared" si="39"/>
        <v>0</v>
      </c>
      <c r="M239" s="124">
        <f t="shared" si="34"/>
        <v>6000</v>
      </c>
      <c r="N239" s="125">
        <f t="shared" si="35"/>
        <v>225000</v>
      </c>
    </row>
    <row r="240" spans="1:35" ht="16.5" x14ac:dyDescent="0.25">
      <c r="A240" s="119">
        <v>615</v>
      </c>
      <c r="B240" s="120">
        <v>2054</v>
      </c>
      <c r="C240" s="120">
        <v>2148</v>
      </c>
      <c r="D240" s="121">
        <f t="shared" si="27"/>
        <v>94</v>
      </c>
      <c r="E240" s="122">
        <f t="shared" si="28"/>
        <v>139496</v>
      </c>
      <c r="F240" s="122">
        <f t="shared" si="29"/>
        <v>153000</v>
      </c>
      <c r="G240" s="120">
        <v>228</v>
      </c>
      <c r="H240" s="120">
        <v>238</v>
      </c>
      <c r="I240" s="123">
        <f t="shared" si="36"/>
        <v>10</v>
      </c>
      <c r="J240" s="123">
        <f t="shared" si="37"/>
        <v>10</v>
      </c>
      <c r="K240" s="123">
        <f t="shared" si="38"/>
        <v>10</v>
      </c>
      <c r="L240" s="123">
        <f t="shared" si="39"/>
        <v>0</v>
      </c>
      <c r="M240" s="124">
        <f t="shared" si="34"/>
        <v>60000</v>
      </c>
      <c r="N240" s="125">
        <f t="shared" si="35"/>
        <v>213000</v>
      </c>
    </row>
    <row r="241" spans="1:14" ht="16.5" x14ac:dyDescent="0.25">
      <c r="A241" s="119">
        <v>625</v>
      </c>
      <c r="B241" s="120">
        <v>2132</v>
      </c>
      <c r="C241" s="120">
        <v>2250</v>
      </c>
      <c r="D241" s="121">
        <f t="shared" si="27"/>
        <v>118</v>
      </c>
      <c r="E241" s="122">
        <f t="shared" si="28"/>
        <v>175994</v>
      </c>
      <c r="F241" s="122">
        <f t="shared" si="29"/>
        <v>194000</v>
      </c>
      <c r="G241" s="120">
        <v>137</v>
      </c>
      <c r="H241" s="120">
        <v>142</v>
      </c>
      <c r="I241" s="123">
        <f t="shared" si="36"/>
        <v>5</v>
      </c>
      <c r="J241" s="123">
        <f t="shared" si="37"/>
        <v>5</v>
      </c>
      <c r="K241" s="123">
        <f t="shared" si="38"/>
        <v>5</v>
      </c>
      <c r="L241" s="123">
        <f t="shared" si="39"/>
        <v>0</v>
      </c>
      <c r="M241" s="124">
        <f t="shared" si="34"/>
        <v>30000</v>
      </c>
      <c r="N241" s="125">
        <f t="shared" si="35"/>
        <v>224000</v>
      </c>
    </row>
    <row r="242" spans="1:14" ht="16.5" x14ac:dyDescent="0.25">
      <c r="A242" s="119">
        <v>715</v>
      </c>
      <c r="B242" s="120">
        <v>1274</v>
      </c>
      <c r="C242" s="120">
        <v>1363</v>
      </c>
      <c r="D242" s="121">
        <f t="shared" si="27"/>
        <v>89</v>
      </c>
      <c r="E242" s="122">
        <f t="shared" si="28"/>
        <v>132076</v>
      </c>
      <c r="F242" s="122">
        <f t="shared" si="29"/>
        <v>145000</v>
      </c>
      <c r="G242" s="120">
        <v>185</v>
      </c>
      <c r="H242" s="120">
        <v>193</v>
      </c>
      <c r="I242" s="123">
        <f t="shared" si="36"/>
        <v>8</v>
      </c>
      <c r="J242" s="123">
        <f t="shared" si="37"/>
        <v>8</v>
      </c>
      <c r="K242" s="123">
        <f t="shared" si="38"/>
        <v>8</v>
      </c>
      <c r="L242" s="123">
        <f t="shared" si="39"/>
        <v>0</v>
      </c>
      <c r="M242" s="124">
        <f t="shared" si="34"/>
        <v>48000</v>
      </c>
      <c r="N242" s="125">
        <f t="shared" si="35"/>
        <v>193000</v>
      </c>
    </row>
    <row r="243" spans="1:14" ht="16.5" x14ac:dyDescent="0.25">
      <c r="A243" s="119">
        <v>725</v>
      </c>
      <c r="B243" s="120">
        <v>2130</v>
      </c>
      <c r="C243" s="120">
        <v>2222</v>
      </c>
      <c r="D243" s="121">
        <f t="shared" si="27"/>
        <v>92</v>
      </c>
      <c r="E243" s="122">
        <f t="shared" si="28"/>
        <v>136528</v>
      </c>
      <c r="F243" s="122">
        <f t="shared" si="29"/>
        <v>150000</v>
      </c>
      <c r="G243" s="120">
        <v>289</v>
      </c>
      <c r="H243" s="120">
        <v>298</v>
      </c>
      <c r="I243" s="123">
        <f t="shared" si="36"/>
        <v>9</v>
      </c>
      <c r="J243" s="123">
        <f t="shared" si="37"/>
        <v>9</v>
      </c>
      <c r="K243" s="123">
        <f t="shared" si="38"/>
        <v>9</v>
      </c>
      <c r="L243" s="123">
        <f t="shared" si="39"/>
        <v>0</v>
      </c>
      <c r="M243" s="124">
        <f t="shared" si="34"/>
        <v>54000</v>
      </c>
      <c r="N243" s="125">
        <f t="shared" si="35"/>
        <v>204000</v>
      </c>
    </row>
    <row r="244" spans="1:14" ht="16.5" x14ac:dyDescent="0.25">
      <c r="A244" s="119">
        <v>815</v>
      </c>
      <c r="B244" s="120">
        <v>769</v>
      </c>
      <c r="C244" s="120">
        <v>840</v>
      </c>
      <c r="D244" s="121">
        <f t="shared" si="27"/>
        <v>71</v>
      </c>
      <c r="E244" s="122">
        <f t="shared" si="28"/>
        <v>105364</v>
      </c>
      <c r="F244" s="122">
        <f t="shared" si="29"/>
        <v>116000</v>
      </c>
      <c r="G244" s="120">
        <v>63</v>
      </c>
      <c r="H244" s="120">
        <v>69</v>
      </c>
      <c r="I244" s="123">
        <f t="shared" si="36"/>
        <v>6</v>
      </c>
      <c r="J244" s="123">
        <f t="shared" si="37"/>
        <v>6</v>
      </c>
      <c r="K244" s="123">
        <f t="shared" si="38"/>
        <v>6</v>
      </c>
      <c r="L244" s="123">
        <f t="shared" si="39"/>
        <v>0</v>
      </c>
      <c r="M244" s="124">
        <f t="shared" si="34"/>
        <v>36000</v>
      </c>
      <c r="N244" s="125">
        <f t="shared" si="35"/>
        <v>152000</v>
      </c>
    </row>
    <row r="245" spans="1:14" ht="16.5" x14ac:dyDescent="0.25">
      <c r="A245" s="119">
        <v>825</v>
      </c>
      <c r="B245" s="120">
        <v>892</v>
      </c>
      <c r="C245" s="120">
        <v>985</v>
      </c>
      <c r="D245" s="121">
        <f t="shared" si="27"/>
        <v>93</v>
      </c>
      <c r="E245" s="122">
        <f t="shared" si="28"/>
        <v>138012</v>
      </c>
      <c r="F245" s="122">
        <f t="shared" si="29"/>
        <v>152000</v>
      </c>
      <c r="G245" s="120">
        <v>115</v>
      </c>
      <c r="H245" s="120">
        <v>125</v>
      </c>
      <c r="I245" s="123">
        <f t="shared" si="36"/>
        <v>10</v>
      </c>
      <c r="J245" s="123">
        <f t="shared" si="37"/>
        <v>10</v>
      </c>
      <c r="K245" s="123">
        <f t="shared" si="38"/>
        <v>10</v>
      </c>
      <c r="L245" s="123">
        <f t="shared" si="39"/>
        <v>0</v>
      </c>
      <c r="M245" s="124">
        <f t="shared" si="34"/>
        <v>60000</v>
      </c>
      <c r="N245" s="125">
        <f t="shared" si="35"/>
        <v>212000</v>
      </c>
    </row>
    <row r="246" spans="1:14" ht="16.5" x14ac:dyDescent="0.25">
      <c r="A246" s="119">
        <v>915</v>
      </c>
      <c r="B246" s="120">
        <v>2692</v>
      </c>
      <c r="C246" s="120">
        <v>2834</v>
      </c>
      <c r="D246" s="121">
        <f t="shared" si="27"/>
        <v>142</v>
      </c>
      <c r="E246" s="122">
        <f t="shared" si="28"/>
        <v>212786</v>
      </c>
      <c r="F246" s="122">
        <f t="shared" si="29"/>
        <v>234000</v>
      </c>
      <c r="G246" s="120">
        <v>170</v>
      </c>
      <c r="H246" s="120">
        <v>183</v>
      </c>
      <c r="I246" s="123">
        <f t="shared" si="36"/>
        <v>13</v>
      </c>
      <c r="J246" s="123">
        <f t="shared" si="37"/>
        <v>13</v>
      </c>
      <c r="K246" s="123">
        <f t="shared" si="38"/>
        <v>13</v>
      </c>
      <c r="L246" s="123">
        <f t="shared" si="39"/>
        <v>0</v>
      </c>
      <c r="M246" s="124">
        <f t="shared" si="34"/>
        <v>78000</v>
      </c>
      <c r="N246" s="125">
        <f t="shared" si="35"/>
        <v>312000</v>
      </c>
    </row>
    <row r="247" spans="1:14" ht="16.5" x14ac:dyDescent="0.25">
      <c r="A247" s="119">
        <v>925</v>
      </c>
      <c r="B247" s="120">
        <v>751</v>
      </c>
      <c r="C247" s="120">
        <v>870</v>
      </c>
      <c r="D247" s="121">
        <f t="shared" si="27"/>
        <v>119</v>
      </c>
      <c r="E247" s="122">
        <f t="shared" si="28"/>
        <v>177527</v>
      </c>
      <c r="F247" s="122">
        <f t="shared" si="29"/>
        <v>195000</v>
      </c>
      <c r="G247" s="120">
        <v>144</v>
      </c>
      <c r="H247" s="120">
        <v>149</v>
      </c>
      <c r="I247" s="123">
        <f t="shared" si="36"/>
        <v>5</v>
      </c>
      <c r="J247" s="123">
        <f t="shared" si="37"/>
        <v>5</v>
      </c>
      <c r="K247" s="123">
        <f t="shared" si="38"/>
        <v>5</v>
      </c>
      <c r="L247" s="123">
        <f t="shared" si="39"/>
        <v>0</v>
      </c>
      <c r="M247" s="124">
        <f t="shared" si="34"/>
        <v>30000</v>
      </c>
      <c r="N247" s="125">
        <f t="shared" si="35"/>
        <v>225000</v>
      </c>
    </row>
    <row r="248" spans="1:14" ht="16.5" x14ac:dyDescent="0.25">
      <c r="A248" s="12"/>
      <c r="B248" s="97"/>
      <c r="C248" s="97"/>
      <c r="D248" s="30"/>
      <c r="E248" s="98"/>
      <c r="F248" s="98"/>
      <c r="G248" s="98"/>
      <c r="H248" s="98"/>
      <c r="I248" s="31"/>
      <c r="J248" s="31"/>
      <c r="K248" s="31"/>
      <c r="L248" s="31"/>
      <c r="M248" s="99"/>
      <c r="N248" s="99"/>
    </row>
    <row r="249" spans="1:14" ht="16.5" x14ac:dyDescent="0.25">
      <c r="A249" s="12"/>
      <c r="D249" s="30"/>
      <c r="E249" s="30"/>
      <c r="F249" s="30"/>
      <c r="H249" s="9"/>
      <c r="I249" s="31"/>
      <c r="J249" s="31"/>
      <c r="K249" s="31"/>
      <c r="L249" s="31"/>
      <c r="M249" s="99"/>
      <c r="N249" s="99"/>
    </row>
  </sheetData>
  <sheetProtection password="DC9E" sheet="1" objects="1" scenarios="1"/>
  <mergeCells count="14">
    <mergeCell ref="A1:G1"/>
    <mergeCell ref="A2:G2"/>
    <mergeCell ref="A3:E3"/>
    <mergeCell ref="A4:N4"/>
    <mergeCell ref="E5:F5"/>
    <mergeCell ref="A6:N6"/>
    <mergeCell ref="A15:A16"/>
    <mergeCell ref="B15:F15"/>
    <mergeCell ref="G15:M15"/>
    <mergeCell ref="N15:N16"/>
    <mergeCell ref="B248:C248"/>
    <mergeCell ref="E248:H248"/>
    <mergeCell ref="M248:N248"/>
    <mergeCell ref="M249:N249"/>
  </mergeCells>
  <pageMargins left="0.53" right="0.33" top="0.31" bottom="0.43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244"/>
  <sheetViews>
    <sheetView topLeftCell="A17" workbookViewId="0">
      <selection activeCell="AI31" sqref="AI31"/>
    </sheetView>
  </sheetViews>
  <sheetFormatPr defaultColWidth="11.7109375" defaultRowHeight="5.65" customHeight="1" x14ac:dyDescent="0.2"/>
  <cols>
    <col min="1" max="1" width="7.7109375" style="59" customWidth="1"/>
    <col min="2" max="2" width="6.42578125" style="38" hidden="1" customWidth="1"/>
    <col min="3" max="3" width="7.42578125" style="38" hidden="1" customWidth="1"/>
    <col min="4" max="4" width="8.5703125" style="91" hidden="1" customWidth="1"/>
    <col min="5" max="5" width="13.28515625" style="38" hidden="1" customWidth="1"/>
    <col min="6" max="6" width="12.85546875" style="38" hidden="1" customWidth="1"/>
    <col min="7" max="7" width="6.7109375" style="38" hidden="1" customWidth="1"/>
    <col min="8" max="8" width="7.28515625" style="38" hidden="1" customWidth="1"/>
    <col min="9" max="9" width="7.140625" style="38" hidden="1" customWidth="1"/>
    <col min="10" max="10" width="10.7109375" style="38" hidden="1" customWidth="1"/>
    <col min="11" max="12" width="6.42578125" style="38" hidden="1" customWidth="1"/>
    <col min="13" max="13" width="12.85546875" style="59" hidden="1" customWidth="1"/>
    <col min="14" max="14" width="9" style="58" customWidth="1"/>
    <col min="15" max="15" width="11.42578125" style="38" hidden="1" customWidth="1"/>
    <col min="16" max="16" width="8.42578125" style="36" customWidth="1"/>
    <col min="17" max="28" width="0" style="37" hidden="1" customWidth="1"/>
    <col min="29" max="29" width="9" style="37" customWidth="1"/>
    <col min="30" max="30" width="8.28515625" style="37" customWidth="1"/>
    <col min="31" max="31" width="8.85546875" style="93" customWidth="1"/>
    <col min="32" max="32" width="9.5703125" style="37" customWidth="1"/>
    <col min="33" max="33" width="8.85546875" style="93" customWidth="1"/>
    <col min="34" max="36" width="11.7109375" style="37"/>
    <col min="37" max="237" width="11.7109375" style="38"/>
    <col min="238" max="238" width="6.7109375" style="38" customWidth="1"/>
    <col min="239" max="239" width="7" style="38" customWidth="1"/>
    <col min="240" max="240" width="7.5703125" style="38" customWidth="1"/>
    <col min="241" max="241" width="8" style="38" customWidth="1"/>
    <col min="242" max="242" width="0" style="38" hidden="1" customWidth="1"/>
    <col min="243" max="243" width="13.42578125" style="38" customWidth="1"/>
    <col min="244" max="244" width="7.5703125" style="38" customWidth="1"/>
    <col min="245" max="245" width="7.42578125" style="38" customWidth="1"/>
    <col min="246" max="246" width="0" style="38" hidden="1" customWidth="1"/>
    <col min="247" max="247" width="7" style="38" customWidth="1"/>
    <col min="248" max="248" width="6.85546875" style="38" customWidth="1"/>
    <col min="249" max="249" width="6.140625" style="38" customWidth="1"/>
    <col min="250" max="250" width="13.28515625" style="38" customWidth="1"/>
    <col min="251" max="251" width="14.42578125" style="38" customWidth="1"/>
    <col min="252" max="252" width="16" style="38" customWidth="1"/>
    <col min="253" max="253" width="18.7109375" style="38" customWidth="1"/>
    <col min="254" max="254" width="13" style="38" bestFit="1" customWidth="1"/>
    <col min="255" max="493" width="11.7109375" style="38"/>
    <col min="494" max="494" width="6.7109375" style="38" customWidth="1"/>
    <col min="495" max="495" width="7" style="38" customWidth="1"/>
    <col min="496" max="496" width="7.5703125" style="38" customWidth="1"/>
    <col min="497" max="497" width="8" style="38" customWidth="1"/>
    <col min="498" max="498" width="0" style="38" hidden="1" customWidth="1"/>
    <col min="499" max="499" width="13.42578125" style="38" customWidth="1"/>
    <col min="500" max="500" width="7.5703125" style="38" customWidth="1"/>
    <col min="501" max="501" width="7.42578125" style="38" customWidth="1"/>
    <col min="502" max="502" width="0" style="38" hidden="1" customWidth="1"/>
    <col min="503" max="503" width="7" style="38" customWidth="1"/>
    <col min="504" max="504" width="6.85546875" style="38" customWidth="1"/>
    <col min="505" max="505" width="6.140625" style="38" customWidth="1"/>
    <col min="506" max="506" width="13.28515625" style="38" customWidth="1"/>
    <col min="507" max="507" width="14.42578125" style="38" customWidth="1"/>
    <col min="508" max="508" width="16" style="38" customWidth="1"/>
    <col min="509" max="509" width="18.7109375" style="38" customWidth="1"/>
    <col min="510" max="510" width="13" style="38" bestFit="1" customWidth="1"/>
    <col min="511" max="749" width="11.7109375" style="38"/>
    <col min="750" max="750" width="6.7109375" style="38" customWidth="1"/>
    <col min="751" max="751" width="7" style="38" customWidth="1"/>
    <col min="752" max="752" width="7.5703125" style="38" customWidth="1"/>
    <col min="753" max="753" width="8" style="38" customWidth="1"/>
    <col min="754" max="754" width="0" style="38" hidden="1" customWidth="1"/>
    <col min="755" max="755" width="13.42578125" style="38" customWidth="1"/>
    <col min="756" max="756" width="7.5703125" style="38" customWidth="1"/>
    <col min="757" max="757" width="7.42578125" style="38" customWidth="1"/>
    <col min="758" max="758" width="0" style="38" hidden="1" customWidth="1"/>
    <col min="759" max="759" width="7" style="38" customWidth="1"/>
    <col min="760" max="760" width="6.85546875" style="38" customWidth="1"/>
    <col min="761" max="761" width="6.140625" style="38" customWidth="1"/>
    <col min="762" max="762" width="13.28515625" style="38" customWidth="1"/>
    <col min="763" max="763" width="14.42578125" style="38" customWidth="1"/>
    <col min="764" max="764" width="16" style="38" customWidth="1"/>
    <col min="765" max="765" width="18.7109375" style="38" customWidth="1"/>
    <col min="766" max="766" width="13" style="38" bestFit="1" customWidth="1"/>
    <col min="767" max="1005" width="11.7109375" style="38"/>
    <col min="1006" max="1006" width="6.7109375" style="38" customWidth="1"/>
    <col min="1007" max="1007" width="7" style="38" customWidth="1"/>
    <col min="1008" max="1008" width="7.5703125" style="38" customWidth="1"/>
    <col min="1009" max="1009" width="8" style="38" customWidth="1"/>
    <col min="1010" max="1010" width="0" style="38" hidden="1" customWidth="1"/>
    <col min="1011" max="1011" width="13.42578125" style="38" customWidth="1"/>
    <col min="1012" max="1012" width="7.5703125" style="38" customWidth="1"/>
    <col min="1013" max="1013" width="7.42578125" style="38" customWidth="1"/>
    <col min="1014" max="1014" width="0" style="38" hidden="1" customWidth="1"/>
    <col min="1015" max="1015" width="7" style="38" customWidth="1"/>
    <col min="1016" max="1016" width="6.85546875" style="38" customWidth="1"/>
    <col min="1017" max="1017" width="6.140625" style="38" customWidth="1"/>
    <col min="1018" max="1018" width="13.28515625" style="38" customWidth="1"/>
    <col min="1019" max="1019" width="14.42578125" style="38" customWidth="1"/>
    <col min="1020" max="1020" width="16" style="38" customWidth="1"/>
    <col min="1021" max="1021" width="18.7109375" style="38" customWidth="1"/>
    <col min="1022" max="1022" width="13" style="38" bestFit="1" customWidth="1"/>
    <col min="1023" max="1261" width="11.7109375" style="38"/>
    <col min="1262" max="1262" width="6.7109375" style="38" customWidth="1"/>
    <col min="1263" max="1263" width="7" style="38" customWidth="1"/>
    <col min="1264" max="1264" width="7.5703125" style="38" customWidth="1"/>
    <col min="1265" max="1265" width="8" style="38" customWidth="1"/>
    <col min="1266" max="1266" width="0" style="38" hidden="1" customWidth="1"/>
    <col min="1267" max="1267" width="13.42578125" style="38" customWidth="1"/>
    <col min="1268" max="1268" width="7.5703125" style="38" customWidth="1"/>
    <col min="1269" max="1269" width="7.42578125" style="38" customWidth="1"/>
    <col min="1270" max="1270" width="0" style="38" hidden="1" customWidth="1"/>
    <col min="1271" max="1271" width="7" style="38" customWidth="1"/>
    <col min="1272" max="1272" width="6.85546875" style="38" customWidth="1"/>
    <col min="1273" max="1273" width="6.140625" style="38" customWidth="1"/>
    <col min="1274" max="1274" width="13.28515625" style="38" customWidth="1"/>
    <col min="1275" max="1275" width="14.42578125" style="38" customWidth="1"/>
    <col min="1276" max="1276" width="16" style="38" customWidth="1"/>
    <col min="1277" max="1277" width="18.7109375" style="38" customWidth="1"/>
    <col min="1278" max="1278" width="13" style="38" bestFit="1" customWidth="1"/>
    <col min="1279" max="1517" width="11.7109375" style="38"/>
    <col min="1518" max="1518" width="6.7109375" style="38" customWidth="1"/>
    <col min="1519" max="1519" width="7" style="38" customWidth="1"/>
    <col min="1520" max="1520" width="7.5703125" style="38" customWidth="1"/>
    <col min="1521" max="1521" width="8" style="38" customWidth="1"/>
    <col min="1522" max="1522" width="0" style="38" hidden="1" customWidth="1"/>
    <col min="1523" max="1523" width="13.42578125" style="38" customWidth="1"/>
    <col min="1524" max="1524" width="7.5703125" style="38" customWidth="1"/>
    <col min="1525" max="1525" width="7.42578125" style="38" customWidth="1"/>
    <col min="1526" max="1526" width="0" style="38" hidden="1" customWidth="1"/>
    <col min="1527" max="1527" width="7" style="38" customWidth="1"/>
    <col min="1528" max="1528" width="6.85546875" style="38" customWidth="1"/>
    <col min="1529" max="1529" width="6.140625" style="38" customWidth="1"/>
    <col min="1530" max="1530" width="13.28515625" style="38" customWidth="1"/>
    <col min="1531" max="1531" width="14.42578125" style="38" customWidth="1"/>
    <col min="1532" max="1532" width="16" style="38" customWidth="1"/>
    <col min="1533" max="1533" width="18.7109375" style="38" customWidth="1"/>
    <col min="1534" max="1534" width="13" style="38" bestFit="1" customWidth="1"/>
    <col min="1535" max="1773" width="11.7109375" style="38"/>
    <col min="1774" max="1774" width="6.7109375" style="38" customWidth="1"/>
    <col min="1775" max="1775" width="7" style="38" customWidth="1"/>
    <col min="1776" max="1776" width="7.5703125" style="38" customWidth="1"/>
    <col min="1777" max="1777" width="8" style="38" customWidth="1"/>
    <col min="1778" max="1778" width="0" style="38" hidden="1" customWidth="1"/>
    <col min="1779" max="1779" width="13.42578125" style="38" customWidth="1"/>
    <col min="1780" max="1780" width="7.5703125" style="38" customWidth="1"/>
    <col min="1781" max="1781" width="7.42578125" style="38" customWidth="1"/>
    <col min="1782" max="1782" width="0" style="38" hidden="1" customWidth="1"/>
    <col min="1783" max="1783" width="7" style="38" customWidth="1"/>
    <col min="1784" max="1784" width="6.85546875" style="38" customWidth="1"/>
    <col min="1785" max="1785" width="6.140625" style="38" customWidth="1"/>
    <col min="1786" max="1786" width="13.28515625" style="38" customWidth="1"/>
    <col min="1787" max="1787" width="14.42578125" style="38" customWidth="1"/>
    <col min="1788" max="1788" width="16" style="38" customWidth="1"/>
    <col min="1789" max="1789" width="18.7109375" style="38" customWidth="1"/>
    <col min="1790" max="1790" width="13" style="38" bestFit="1" customWidth="1"/>
    <col min="1791" max="2029" width="11.7109375" style="38"/>
    <col min="2030" max="2030" width="6.7109375" style="38" customWidth="1"/>
    <col min="2031" max="2031" width="7" style="38" customWidth="1"/>
    <col min="2032" max="2032" width="7.5703125" style="38" customWidth="1"/>
    <col min="2033" max="2033" width="8" style="38" customWidth="1"/>
    <col min="2034" max="2034" width="0" style="38" hidden="1" customWidth="1"/>
    <col min="2035" max="2035" width="13.42578125" style="38" customWidth="1"/>
    <col min="2036" max="2036" width="7.5703125" style="38" customWidth="1"/>
    <col min="2037" max="2037" width="7.42578125" style="38" customWidth="1"/>
    <col min="2038" max="2038" width="0" style="38" hidden="1" customWidth="1"/>
    <col min="2039" max="2039" width="7" style="38" customWidth="1"/>
    <col min="2040" max="2040" width="6.85546875" style="38" customWidth="1"/>
    <col min="2041" max="2041" width="6.140625" style="38" customWidth="1"/>
    <col min="2042" max="2042" width="13.28515625" style="38" customWidth="1"/>
    <col min="2043" max="2043" width="14.42578125" style="38" customWidth="1"/>
    <col min="2044" max="2044" width="16" style="38" customWidth="1"/>
    <col min="2045" max="2045" width="18.7109375" style="38" customWidth="1"/>
    <col min="2046" max="2046" width="13" style="38" bestFit="1" customWidth="1"/>
    <col min="2047" max="2285" width="11.7109375" style="38"/>
    <col min="2286" max="2286" width="6.7109375" style="38" customWidth="1"/>
    <col min="2287" max="2287" width="7" style="38" customWidth="1"/>
    <col min="2288" max="2288" width="7.5703125" style="38" customWidth="1"/>
    <col min="2289" max="2289" width="8" style="38" customWidth="1"/>
    <col min="2290" max="2290" width="0" style="38" hidden="1" customWidth="1"/>
    <col min="2291" max="2291" width="13.42578125" style="38" customWidth="1"/>
    <col min="2292" max="2292" width="7.5703125" style="38" customWidth="1"/>
    <col min="2293" max="2293" width="7.42578125" style="38" customWidth="1"/>
    <col min="2294" max="2294" width="0" style="38" hidden="1" customWidth="1"/>
    <col min="2295" max="2295" width="7" style="38" customWidth="1"/>
    <col min="2296" max="2296" width="6.85546875" style="38" customWidth="1"/>
    <col min="2297" max="2297" width="6.140625" style="38" customWidth="1"/>
    <col min="2298" max="2298" width="13.28515625" style="38" customWidth="1"/>
    <col min="2299" max="2299" width="14.42578125" style="38" customWidth="1"/>
    <col min="2300" max="2300" width="16" style="38" customWidth="1"/>
    <col min="2301" max="2301" width="18.7109375" style="38" customWidth="1"/>
    <col min="2302" max="2302" width="13" style="38" bestFit="1" customWidth="1"/>
    <col min="2303" max="2541" width="11.7109375" style="38"/>
    <col min="2542" max="2542" width="6.7109375" style="38" customWidth="1"/>
    <col min="2543" max="2543" width="7" style="38" customWidth="1"/>
    <col min="2544" max="2544" width="7.5703125" style="38" customWidth="1"/>
    <col min="2545" max="2545" width="8" style="38" customWidth="1"/>
    <col min="2546" max="2546" width="0" style="38" hidden="1" customWidth="1"/>
    <col min="2547" max="2547" width="13.42578125" style="38" customWidth="1"/>
    <col min="2548" max="2548" width="7.5703125" style="38" customWidth="1"/>
    <col min="2549" max="2549" width="7.42578125" style="38" customWidth="1"/>
    <col min="2550" max="2550" width="0" style="38" hidden="1" customWidth="1"/>
    <col min="2551" max="2551" width="7" style="38" customWidth="1"/>
    <col min="2552" max="2552" width="6.85546875" style="38" customWidth="1"/>
    <col min="2553" max="2553" width="6.140625" style="38" customWidth="1"/>
    <col min="2554" max="2554" width="13.28515625" style="38" customWidth="1"/>
    <col min="2555" max="2555" width="14.42578125" style="38" customWidth="1"/>
    <col min="2556" max="2556" width="16" style="38" customWidth="1"/>
    <col min="2557" max="2557" width="18.7109375" style="38" customWidth="1"/>
    <col min="2558" max="2558" width="13" style="38" bestFit="1" customWidth="1"/>
    <col min="2559" max="2797" width="11.7109375" style="38"/>
    <col min="2798" max="2798" width="6.7109375" style="38" customWidth="1"/>
    <col min="2799" max="2799" width="7" style="38" customWidth="1"/>
    <col min="2800" max="2800" width="7.5703125" style="38" customWidth="1"/>
    <col min="2801" max="2801" width="8" style="38" customWidth="1"/>
    <col min="2802" max="2802" width="0" style="38" hidden="1" customWidth="1"/>
    <col min="2803" max="2803" width="13.42578125" style="38" customWidth="1"/>
    <col min="2804" max="2804" width="7.5703125" style="38" customWidth="1"/>
    <col min="2805" max="2805" width="7.42578125" style="38" customWidth="1"/>
    <col min="2806" max="2806" width="0" style="38" hidden="1" customWidth="1"/>
    <col min="2807" max="2807" width="7" style="38" customWidth="1"/>
    <col min="2808" max="2808" width="6.85546875" style="38" customWidth="1"/>
    <col min="2809" max="2809" width="6.140625" style="38" customWidth="1"/>
    <col min="2810" max="2810" width="13.28515625" style="38" customWidth="1"/>
    <col min="2811" max="2811" width="14.42578125" style="38" customWidth="1"/>
    <col min="2812" max="2812" width="16" style="38" customWidth="1"/>
    <col min="2813" max="2813" width="18.7109375" style="38" customWidth="1"/>
    <col min="2814" max="2814" width="13" style="38" bestFit="1" customWidth="1"/>
    <col min="2815" max="3053" width="11.7109375" style="38"/>
    <col min="3054" max="3054" width="6.7109375" style="38" customWidth="1"/>
    <col min="3055" max="3055" width="7" style="38" customWidth="1"/>
    <col min="3056" max="3056" width="7.5703125" style="38" customWidth="1"/>
    <col min="3057" max="3057" width="8" style="38" customWidth="1"/>
    <col min="3058" max="3058" width="0" style="38" hidden="1" customWidth="1"/>
    <col min="3059" max="3059" width="13.42578125" style="38" customWidth="1"/>
    <col min="3060" max="3060" width="7.5703125" style="38" customWidth="1"/>
    <col min="3061" max="3061" width="7.42578125" style="38" customWidth="1"/>
    <col min="3062" max="3062" width="0" style="38" hidden="1" customWidth="1"/>
    <col min="3063" max="3063" width="7" style="38" customWidth="1"/>
    <col min="3064" max="3064" width="6.85546875" style="38" customWidth="1"/>
    <col min="3065" max="3065" width="6.140625" style="38" customWidth="1"/>
    <col min="3066" max="3066" width="13.28515625" style="38" customWidth="1"/>
    <col min="3067" max="3067" width="14.42578125" style="38" customWidth="1"/>
    <col min="3068" max="3068" width="16" style="38" customWidth="1"/>
    <col min="3069" max="3069" width="18.7109375" style="38" customWidth="1"/>
    <col min="3070" max="3070" width="13" style="38" bestFit="1" customWidth="1"/>
    <col min="3071" max="3309" width="11.7109375" style="38"/>
    <col min="3310" max="3310" width="6.7109375" style="38" customWidth="1"/>
    <col min="3311" max="3311" width="7" style="38" customWidth="1"/>
    <col min="3312" max="3312" width="7.5703125" style="38" customWidth="1"/>
    <col min="3313" max="3313" width="8" style="38" customWidth="1"/>
    <col min="3314" max="3314" width="0" style="38" hidden="1" customWidth="1"/>
    <col min="3315" max="3315" width="13.42578125" style="38" customWidth="1"/>
    <col min="3316" max="3316" width="7.5703125" style="38" customWidth="1"/>
    <col min="3317" max="3317" width="7.42578125" style="38" customWidth="1"/>
    <col min="3318" max="3318" width="0" style="38" hidden="1" customWidth="1"/>
    <col min="3319" max="3319" width="7" style="38" customWidth="1"/>
    <col min="3320" max="3320" width="6.85546875" style="38" customWidth="1"/>
    <col min="3321" max="3321" width="6.140625" style="38" customWidth="1"/>
    <col min="3322" max="3322" width="13.28515625" style="38" customWidth="1"/>
    <col min="3323" max="3323" width="14.42578125" style="38" customWidth="1"/>
    <col min="3324" max="3324" width="16" style="38" customWidth="1"/>
    <col min="3325" max="3325" width="18.7109375" style="38" customWidth="1"/>
    <col min="3326" max="3326" width="13" style="38" bestFit="1" customWidth="1"/>
    <col min="3327" max="3565" width="11.7109375" style="38"/>
    <col min="3566" max="3566" width="6.7109375" style="38" customWidth="1"/>
    <col min="3567" max="3567" width="7" style="38" customWidth="1"/>
    <col min="3568" max="3568" width="7.5703125" style="38" customWidth="1"/>
    <col min="3569" max="3569" width="8" style="38" customWidth="1"/>
    <col min="3570" max="3570" width="0" style="38" hidden="1" customWidth="1"/>
    <col min="3571" max="3571" width="13.42578125" style="38" customWidth="1"/>
    <col min="3572" max="3572" width="7.5703125" style="38" customWidth="1"/>
    <col min="3573" max="3573" width="7.42578125" style="38" customWidth="1"/>
    <col min="3574" max="3574" width="0" style="38" hidden="1" customWidth="1"/>
    <col min="3575" max="3575" width="7" style="38" customWidth="1"/>
    <col min="3576" max="3576" width="6.85546875" style="38" customWidth="1"/>
    <col min="3577" max="3577" width="6.140625" style="38" customWidth="1"/>
    <col min="3578" max="3578" width="13.28515625" style="38" customWidth="1"/>
    <col min="3579" max="3579" width="14.42578125" style="38" customWidth="1"/>
    <col min="3580" max="3580" width="16" style="38" customWidth="1"/>
    <col min="3581" max="3581" width="18.7109375" style="38" customWidth="1"/>
    <col min="3582" max="3582" width="13" style="38" bestFit="1" customWidth="1"/>
    <col min="3583" max="3821" width="11.7109375" style="38"/>
    <col min="3822" max="3822" width="6.7109375" style="38" customWidth="1"/>
    <col min="3823" max="3823" width="7" style="38" customWidth="1"/>
    <col min="3824" max="3824" width="7.5703125" style="38" customWidth="1"/>
    <col min="3825" max="3825" width="8" style="38" customWidth="1"/>
    <col min="3826" max="3826" width="0" style="38" hidden="1" customWidth="1"/>
    <col min="3827" max="3827" width="13.42578125" style="38" customWidth="1"/>
    <col min="3828" max="3828" width="7.5703125" style="38" customWidth="1"/>
    <col min="3829" max="3829" width="7.42578125" style="38" customWidth="1"/>
    <col min="3830" max="3830" width="0" style="38" hidden="1" customWidth="1"/>
    <col min="3831" max="3831" width="7" style="38" customWidth="1"/>
    <col min="3832" max="3832" width="6.85546875" style="38" customWidth="1"/>
    <col min="3833" max="3833" width="6.140625" style="38" customWidth="1"/>
    <col min="3834" max="3834" width="13.28515625" style="38" customWidth="1"/>
    <col min="3835" max="3835" width="14.42578125" style="38" customWidth="1"/>
    <col min="3836" max="3836" width="16" style="38" customWidth="1"/>
    <col min="3837" max="3837" width="18.7109375" style="38" customWidth="1"/>
    <col min="3838" max="3838" width="13" style="38" bestFit="1" customWidth="1"/>
    <col min="3839" max="4077" width="11.7109375" style="38"/>
    <col min="4078" max="4078" width="6.7109375" style="38" customWidth="1"/>
    <col min="4079" max="4079" width="7" style="38" customWidth="1"/>
    <col min="4080" max="4080" width="7.5703125" style="38" customWidth="1"/>
    <col min="4081" max="4081" width="8" style="38" customWidth="1"/>
    <col min="4082" max="4082" width="0" style="38" hidden="1" customWidth="1"/>
    <col min="4083" max="4083" width="13.42578125" style="38" customWidth="1"/>
    <col min="4084" max="4084" width="7.5703125" style="38" customWidth="1"/>
    <col min="4085" max="4085" width="7.42578125" style="38" customWidth="1"/>
    <col min="4086" max="4086" width="0" style="38" hidden="1" customWidth="1"/>
    <col min="4087" max="4087" width="7" style="38" customWidth="1"/>
    <col min="4088" max="4088" width="6.85546875" style="38" customWidth="1"/>
    <col min="4089" max="4089" width="6.140625" style="38" customWidth="1"/>
    <col min="4090" max="4090" width="13.28515625" style="38" customWidth="1"/>
    <col min="4091" max="4091" width="14.42578125" style="38" customWidth="1"/>
    <col min="4092" max="4092" width="16" style="38" customWidth="1"/>
    <col min="4093" max="4093" width="18.7109375" style="38" customWidth="1"/>
    <col min="4094" max="4094" width="13" style="38" bestFit="1" customWidth="1"/>
    <col min="4095" max="4333" width="11.7109375" style="38"/>
    <col min="4334" max="4334" width="6.7109375" style="38" customWidth="1"/>
    <col min="4335" max="4335" width="7" style="38" customWidth="1"/>
    <col min="4336" max="4336" width="7.5703125" style="38" customWidth="1"/>
    <col min="4337" max="4337" width="8" style="38" customWidth="1"/>
    <col min="4338" max="4338" width="0" style="38" hidden="1" customWidth="1"/>
    <col min="4339" max="4339" width="13.42578125" style="38" customWidth="1"/>
    <col min="4340" max="4340" width="7.5703125" style="38" customWidth="1"/>
    <col min="4341" max="4341" width="7.42578125" style="38" customWidth="1"/>
    <col min="4342" max="4342" width="0" style="38" hidden="1" customWidth="1"/>
    <col min="4343" max="4343" width="7" style="38" customWidth="1"/>
    <col min="4344" max="4344" width="6.85546875" style="38" customWidth="1"/>
    <col min="4345" max="4345" width="6.140625" style="38" customWidth="1"/>
    <col min="4346" max="4346" width="13.28515625" style="38" customWidth="1"/>
    <col min="4347" max="4347" width="14.42578125" style="38" customWidth="1"/>
    <col min="4348" max="4348" width="16" style="38" customWidth="1"/>
    <col min="4349" max="4349" width="18.7109375" style="38" customWidth="1"/>
    <col min="4350" max="4350" width="13" style="38" bestFit="1" customWidth="1"/>
    <col min="4351" max="4589" width="11.7109375" style="38"/>
    <col min="4590" max="4590" width="6.7109375" style="38" customWidth="1"/>
    <col min="4591" max="4591" width="7" style="38" customWidth="1"/>
    <col min="4592" max="4592" width="7.5703125" style="38" customWidth="1"/>
    <col min="4593" max="4593" width="8" style="38" customWidth="1"/>
    <col min="4594" max="4594" width="0" style="38" hidden="1" customWidth="1"/>
    <col min="4595" max="4595" width="13.42578125" style="38" customWidth="1"/>
    <col min="4596" max="4596" width="7.5703125" style="38" customWidth="1"/>
    <col min="4597" max="4597" width="7.42578125" style="38" customWidth="1"/>
    <col min="4598" max="4598" width="0" style="38" hidden="1" customWidth="1"/>
    <col min="4599" max="4599" width="7" style="38" customWidth="1"/>
    <col min="4600" max="4600" width="6.85546875" style="38" customWidth="1"/>
    <col min="4601" max="4601" width="6.140625" style="38" customWidth="1"/>
    <col min="4602" max="4602" width="13.28515625" style="38" customWidth="1"/>
    <col min="4603" max="4603" width="14.42578125" style="38" customWidth="1"/>
    <col min="4604" max="4604" width="16" style="38" customWidth="1"/>
    <col min="4605" max="4605" width="18.7109375" style="38" customWidth="1"/>
    <col min="4606" max="4606" width="13" style="38" bestFit="1" customWidth="1"/>
    <col min="4607" max="4845" width="11.7109375" style="38"/>
    <col min="4846" max="4846" width="6.7109375" style="38" customWidth="1"/>
    <col min="4847" max="4847" width="7" style="38" customWidth="1"/>
    <col min="4848" max="4848" width="7.5703125" style="38" customWidth="1"/>
    <col min="4849" max="4849" width="8" style="38" customWidth="1"/>
    <col min="4850" max="4850" width="0" style="38" hidden="1" customWidth="1"/>
    <col min="4851" max="4851" width="13.42578125" style="38" customWidth="1"/>
    <col min="4852" max="4852" width="7.5703125" style="38" customWidth="1"/>
    <col min="4853" max="4853" width="7.42578125" style="38" customWidth="1"/>
    <col min="4854" max="4854" width="0" style="38" hidden="1" customWidth="1"/>
    <col min="4855" max="4855" width="7" style="38" customWidth="1"/>
    <col min="4856" max="4856" width="6.85546875" style="38" customWidth="1"/>
    <col min="4857" max="4857" width="6.140625" style="38" customWidth="1"/>
    <col min="4858" max="4858" width="13.28515625" style="38" customWidth="1"/>
    <col min="4859" max="4859" width="14.42578125" style="38" customWidth="1"/>
    <col min="4860" max="4860" width="16" style="38" customWidth="1"/>
    <col min="4861" max="4861" width="18.7109375" style="38" customWidth="1"/>
    <col min="4862" max="4862" width="13" style="38" bestFit="1" customWidth="1"/>
    <col min="4863" max="5101" width="11.7109375" style="38"/>
    <col min="5102" max="5102" width="6.7109375" style="38" customWidth="1"/>
    <col min="5103" max="5103" width="7" style="38" customWidth="1"/>
    <col min="5104" max="5104" width="7.5703125" style="38" customWidth="1"/>
    <col min="5105" max="5105" width="8" style="38" customWidth="1"/>
    <col min="5106" max="5106" width="0" style="38" hidden="1" customWidth="1"/>
    <col min="5107" max="5107" width="13.42578125" style="38" customWidth="1"/>
    <col min="5108" max="5108" width="7.5703125" style="38" customWidth="1"/>
    <col min="5109" max="5109" width="7.42578125" style="38" customWidth="1"/>
    <col min="5110" max="5110" width="0" style="38" hidden="1" customWidth="1"/>
    <col min="5111" max="5111" width="7" style="38" customWidth="1"/>
    <col min="5112" max="5112" width="6.85546875" style="38" customWidth="1"/>
    <col min="5113" max="5113" width="6.140625" style="38" customWidth="1"/>
    <col min="5114" max="5114" width="13.28515625" style="38" customWidth="1"/>
    <col min="5115" max="5115" width="14.42578125" style="38" customWidth="1"/>
    <col min="5116" max="5116" width="16" style="38" customWidth="1"/>
    <col min="5117" max="5117" width="18.7109375" style="38" customWidth="1"/>
    <col min="5118" max="5118" width="13" style="38" bestFit="1" customWidth="1"/>
    <col min="5119" max="5357" width="11.7109375" style="38"/>
    <col min="5358" max="5358" width="6.7109375" style="38" customWidth="1"/>
    <col min="5359" max="5359" width="7" style="38" customWidth="1"/>
    <col min="5360" max="5360" width="7.5703125" style="38" customWidth="1"/>
    <col min="5361" max="5361" width="8" style="38" customWidth="1"/>
    <col min="5362" max="5362" width="0" style="38" hidden="1" customWidth="1"/>
    <col min="5363" max="5363" width="13.42578125" style="38" customWidth="1"/>
    <col min="5364" max="5364" width="7.5703125" style="38" customWidth="1"/>
    <col min="5365" max="5365" width="7.42578125" style="38" customWidth="1"/>
    <col min="5366" max="5366" width="0" style="38" hidden="1" customWidth="1"/>
    <col min="5367" max="5367" width="7" style="38" customWidth="1"/>
    <col min="5368" max="5368" width="6.85546875" style="38" customWidth="1"/>
    <col min="5369" max="5369" width="6.140625" style="38" customWidth="1"/>
    <col min="5370" max="5370" width="13.28515625" style="38" customWidth="1"/>
    <col min="5371" max="5371" width="14.42578125" style="38" customWidth="1"/>
    <col min="5372" max="5372" width="16" style="38" customWidth="1"/>
    <col min="5373" max="5373" width="18.7109375" style="38" customWidth="1"/>
    <col min="5374" max="5374" width="13" style="38" bestFit="1" customWidth="1"/>
    <col min="5375" max="5613" width="11.7109375" style="38"/>
    <col min="5614" max="5614" width="6.7109375" style="38" customWidth="1"/>
    <col min="5615" max="5615" width="7" style="38" customWidth="1"/>
    <col min="5616" max="5616" width="7.5703125" style="38" customWidth="1"/>
    <col min="5617" max="5617" width="8" style="38" customWidth="1"/>
    <col min="5618" max="5618" width="0" style="38" hidden="1" customWidth="1"/>
    <col min="5619" max="5619" width="13.42578125" style="38" customWidth="1"/>
    <col min="5620" max="5620" width="7.5703125" style="38" customWidth="1"/>
    <col min="5621" max="5621" width="7.42578125" style="38" customWidth="1"/>
    <col min="5622" max="5622" width="0" style="38" hidden="1" customWidth="1"/>
    <col min="5623" max="5623" width="7" style="38" customWidth="1"/>
    <col min="5624" max="5624" width="6.85546875" style="38" customWidth="1"/>
    <col min="5625" max="5625" width="6.140625" style="38" customWidth="1"/>
    <col min="5626" max="5626" width="13.28515625" style="38" customWidth="1"/>
    <col min="5627" max="5627" width="14.42578125" style="38" customWidth="1"/>
    <col min="5628" max="5628" width="16" style="38" customWidth="1"/>
    <col min="5629" max="5629" width="18.7109375" style="38" customWidth="1"/>
    <col min="5630" max="5630" width="13" style="38" bestFit="1" customWidth="1"/>
    <col min="5631" max="5869" width="11.7109375" style="38"/>
    <col min="5870" max="5870" width="6.7109375" style="38" customWidth="1"/>
    <col min="5871" max="5871" width="7" style="38" customWidth="1"/>
    <col min="5872" max="5872" width="7.5703125" style="38" customWidth="1"/>
    <col min="5873" max="5873" width="8" style="38" customWidth="1"/>
    <col min="5874" max="5874" width="0" style="38" hidden="1" customWidth="1"/>
    <col min="5875" max="5875" width="13.42578125" style="38" customWidth="1"/>
    <col min="5876" max="5876" width="7.5703125" style="38" customWidth="1"/>
    <col min="5877" max="5877" width="7.42578125" style="38" customWidth="1"/>
    <col min="5878" max="5878" width="0" style="38" hidden="1" customWidth="1"/>
    <col min="5879" max="5879" width="7" style="38" customWidth="1"/>
    <col min="5880" max="5880" width="6.85546875" style="38" customWidth="1"/>
    <col min="5881" max="5881" width="6.140625" style="38" customWidth="1"/>
    <col min="5882" max="5882" width="13.28515625" style="38" customWidth="1"/>
    <col min="5883" max="5883" width="14.42578125" style="38" customWidth="1"/>
    <col min="5884" max="5884" width="16" style="38" customWidth="1"/>
    <col min="5885" max="5885" width="18.7109375" style="38" customWidth="1"/>
    <col min="5886" max="5886" width="13" style="38" bestFit="1" customWidth="1"/>
    <col min="5887" max="6125" width="11.7109375" style="38"/>
    <col min="6126" max="6126" width="6.7109375" style="38" customWidth="1"/>
    <col min="6127" max="6127" width="7" style="38" customWidth="1"/>
    <col min="6128" max="6128" width="7.5703125" style="38" customWidth="1"/>
    <col min="6129" max="6129" width="8" style="38" customWidth="1"/>
    <col min="6130" max="6130" width="0" style="38" hidden="1" customWidth="1"/>
    <col min="6131" max="6131" width="13.42578125" style="38" customWidth="1"/>
    <col min="6132" max="6132" width="7.5703125" style="38" customWidth="1"/>
    <col min="6133" max="6133" width="7.42578125" style="38" customWidth="1"/>
    <col min="6134" max="6134" width="0" style="38" hidden="1" customWidth="1"/>
    <col min="6135" max="6135" width="7" style="38" customWidth="1"/>
    <col min="6136" max="6136" width="6.85546875" style="38" customWidth="1"/>
    <col min="6137" max="6137" width="6.140625" style="38" customWidth="1"/>
    <col min="6138" max="6138" width="13.28515625" style="38" customWidth="1"/>
    <col min="6139" max="6139" width="14.42578125" style="38" customWidth="1"/>
    <col min="6140" max="6140" width="16" style="38" customWidth="1"/>
    <col min="6141" max="6141" width="18.7109375" style="38" customWidth="1"/>
    <col min="6142" max="6142" width="13" style="38" bestFit="1" customWidth="1"/>
    <col min="6143" max="6381" width="11.7109375" style="38"/>
    <col min="6382" max="6382" width="6.7109375" style="38" customWidth="1"/>
    <col min="6383" max="6383" width="7" style="38" customWidth="1"/>
    <col min="6384" max="6384" width="7.5703125" style="38" customWidth="1"/>
    <col min="6385" max="6385" width="8" style="38" customWidth="1"/>
    <col min="6386" max="6386" width="0" style="38" hidden="1" customWidth="1"/>
    <col min="6387" max="6387" width="13.42578125" style="38" customWidth="1"/>
    <col min="6388" max="6388" width="7.5703125" style="38" customWidth="1"/>
    <col min="6389" max="6389" width="7.42578125" style="38" customWidth="1"/>
    <col min="6390" max="6390" width="0" style="38" hidden="1" customWidth="1"/>
    <col min="6391" max="6391" width="7" style="38" customWidth="1"/>
    <col min="6392" max="6392" width="6.85546875" style="38" customWidth="1"/>
    <col min="6393" max="6393" width="6.140625" style="38" customWidth="1"/>
    <col min="6394" max="6394" width="13.28515625" style="38" customWidth="1"/>
    <col min="6395" max="6395" width="14.42578125" style="38" customWidth="1"/>
    <col min="6396" max="6396" width="16" style="38" customWidth="1"/>
    <col min="6397" max="6397" width="18.7109375" style="38" customWidth="1"/>
    <col min="6398" max="6398" width="13" style="38" bestFit="1" customWidth="1"/>
    <col min="6399" max="6637" width="11.7109375" style="38"/>
    <col min="6638" max="6638" width="6.7109375" style="38" customWidth="1"/>
    <col min="6639" max="6639" width="7" style="38" customWidth="1"/>
    <col min="6640" max="6640" width="7.5703125" style="38" customWidth="1"/>
    <col min="6641" max="6641" width="8" style="38" customWidth="1"/>
    <col min="6642" max="6642" width="0" style="38" hidden="1" customWidth="1"/>
    <col min="6643" max="6643" width="13.42578125" style="38" customWidth="1"/>
    <col min="6644" max="6644" width="7.5703125" style="38" customWidth="1"/>
    <col min="6645" max="6645" width="7.42578125" style="38" customWidth="1"/>
    <col min="6646" max="6646" width="0" style="38" hidden="1" customWidth="1"/>
    <col min="6647" max="6647" width="7" style="38" customWidth="1"/>
    <col min="6648" max="6648" width="6.85546875" style="38" customWidth="1"/>
    <col min="6649" max="6649" width="6.140625" style="38" customWidth="1"/>
    <col min="6650" max="6650" width="13.28515625" style="38" customWidth="1"/>
    <col min="6651" max="6651" width="14.42578125" style="38" customWidth="1"/>
    <col min="6652" max="6652" width="16" style="38" customWidth="1"/>
    <col min="6653" max="6653" width="18.7109375" style="38" customWidth="1"/>
    <col min="6654" max="6654" width="13" style="38" bestFit="1" customWidth="1"/>
    <col min="6655" max="6893" width="11.7109375" style="38"/>
    <col min="6894" max="6894" width="6.7109375" style="38" customWidth="1"/>
    <col min="6895" max="6895" width="7" style="38" customWidth="1"/>
    <col min="6896" max="6896" width="7.5703125" style="38" customWidth="1"/>
    <col min="6897" max="6897" width="8" style="38" customWidth="1"/>
    <col min="6898" max="6898" width="0" style="38" hidden="1" customWidth="1"/>
    <col min="6899" max="6899" width="13.42578125" style="38" customWidth="1"/>
    <col min="6900" max="6900" width="7.5703125" style="38" customWidth="1"/>
    <col min="6901" max="6901" width="7.42578125" style="38" customWidth="1"/>
    <col min="6902" max="6902" width="0" style="38" hidden="1" customWidth="1"/>
    <col min="6903" max="6903" width="7" style="38" customWidth="1"/>
    <col min="6904" max="6904" width="6.85546875" style="38" customWidth="1"/>
    <col min="6905" max="6905" width="6.140625" style="38" customWidth="1"/>
    <col min="6906" max="6906" width="13.28515625" style="38" customWidth="1"/>
    <col min="6907" max="6907" width="14.42578125" style="38" customWidth="1"/>
    <col min="6908" max="6908" width="16" style="38" customWidth="1"/>
    <col min="6909" max="6909" width="18.7109375" style="38" customWidth="1"/>
    <col min="6910" max="6910" width="13" style="38" bestFit="1" customWidth="1"/>
    <col min="6911" max="7149" width="11.7109375" style="38"/>
    <col min="7150" max="7150" width="6.7109375" style="38" customWidth="1"/>
    <col min="7151" max="7151" width="7" style="38" customWidth="1"/>
    <col min="7152" max="7152" width="7.5703125" style="38" customWidth="1"/>
    <col min="7153" max="7153" width="8" style="38" customWidth="1"/>
    <col min="7154" max="7154" width="0" style="38" hidden="1" customWidth="1"/>
    <col min="7155" max="7155" width="13.42578125" style="38" customWidth="1"/>
    <col min="7156" max="7156" width="7.5703125" style="38" customWidth="1"/>
    <col min="7157" max="7157" width="7.42578125" style="38" customWidth="1"/>
    <col min="7158" max="7158" width="0" style="38" hidden="1" customWidth="1"/>
    <col min="7159" max="7159" width="7" style="38" customWidth="1"/>
    <col min="7160" max="7160" width="6.85546875" style="38" customWidth="1"/>
    <col min="7161" max="7161" width="6.140625" style="38" customWidth="1"/>
    <col min="7162" max="7162" width="13.28515625" style="38" customWidth="1"/>
    <col min="7163" max="7163" width="14.42578125" style="38" customWidth="1"/>
    <col min="7164" max="7164" width="16" style="38" customWidth="1"/>
    <col min="7165" max="7165" width="18.7109375" style="38" customWidth="1"/>
    <col min="7166" max="7166" width="13" style="38" bestFit="1" customWidth="1"/>
    <col min="7167" max="7405" width="11.7109375" style="38"/>
    <col min="7406" max="7406" width="6.7109375" style="38" customWidth="1"/>
    <col min="7407" max="7407" width="7" style="38" customWidth="1"/>
    <col min="7408" max="7408" width="7.5703125" style="38" customWidth="1"/>
    <col min="7409" max="7409" width="8" style="38" customWidth="1"/>
    <col min="7410" max="7410" width="0" style="38" hidden="1" customWidth="1"/>
    <col min="7411" max="7411" width="13.42578125" style="38" customWidth="1"/>
    <col min="7412" max="7412" width="7.5703125" style="38" customWidth="1"/>
    <col min="7413" max="7413" width="7.42578125" style="38" customWidth="1"/>
    <col min="7414" max="7414" width="0" style="38" hidden="1" customWidth="1"/>
    <col min="7415" max="7415" width="7" style="38" customWidth="1"/>
    <col min="7416" max="7416" width="6.85546875" style="38" customWidth="1"/>
    <col min="7417" max="7417" width="6.140625" style="38" customWidth="1"/>
    <col min="7418" max="7418" width="13.28515625" style="38" customWidth="1"/>
    <col min="7419" max="7419" width="14.42578125" style="38" customWidth="1"/>
    <col min="7420" max="7420" width="16" style="38" customWidth="1"/>
    <col min="7421" max="7421" width="18.7109375" style="38" customWidth="1"/>
    <col min="7422" max="7422" width="13" style="38" bestFit="1" customWidth="1"/>
    <col min="7423" max="7661" width="11.7109375" style="38"/>
    <col min="7662" max="7662" width="6.7109375" style="38" customWidth="1"/>
    <col min="7663" max="7663" width="7" style="38" customWidth="1"/>
    <col min="7664" max="7664" width="7.5703125" style="38" customWidth="1"/>
    <col min="7665" max="7665" width="8" style="38" customWidth="1"/>
    <col min="7666" max="7666" width="0" style="38" hidden="1" customWidth="1"/>
    <col min="7667" max="7667" width="13.42578125" style="38" customWidth="1"/>
    <col min="7668" max="7668" width="7.5703125" style="38" customWidth="1"/>
    <col min="7669" max="7669" width="7.42578125" style="38" customWidth="1"/>
    <col min="7670" max="7670" width="0" style="38" hidden="1" customWidth="1"/>
    <col min="7671" max="7671" width="7" style="38" customWidth="1"/>
    <col min="7672" max="7672" width="6.85546875" style="38" customWidth="1"/>
    <col min="7673" max="7673" width="6.140625" style="38" customWidth="1"/>
    <col min="7674" max="7674" width="13.28515625" style="38" customWidth="1"/>
    <col min="7675" max="7675" width="14.42578125" style="38" customWidth="1"/>
    <col min="7676" max="7676" width="16" style="38" customWidth="1"/>
    <col min="7677" max="7677" width="18.7109375" style="38" customWidth="1"/>
    <col min="7678" max="7678" width="13" style="38" bestFit="1" customWidth="1"/>
    <col min="7679" max="7917" width="11.7109375" style="38"/>
    <col min="7918" max="7918" width="6.7109375" style="38" customWidth="1"/>
    <col min="7919" max="7919" width="7" style="38" customWidth="1"/>
    <col min="7920" max="7920" width="7.5703125" style="38" customWidth="1"/>
    <col min="7921" max="7921" width="8" style="38" customWidth="1"/>
    <col min="7922" max="7922" width="0" style="38" hidden="1" customWidth="1"/>
    <col min="7923" max="7923" width="13.42578125" style="38" customWidth="1"/>
    <col min="7924" max="7924" width="7.5703125" style="38" customWidth="1"/>
    <col min="7925" max="7925" width="7.42578125" style="38" customWidth="1"/>
    <col min="7926" max="7926" width="0" style="38" hidden="1" customWidth="1"/>
    <col min="7927" max="7927" width="7" style="38" customWidth="1"/>
    <col min="7928" max="7928" width="6.85546875" style="38" customWidth="1"/>
    <col min="7929" max="7929" width="6.140625" style="38" customWidth="1"/>
    <col min="7930" max="7930" width="13.28515625" style="38" customWidth="1"/>
    <col min="7931" max="7931" width="14.42578125" style="38" customWidth="1"/>
    <col min="7932" max="7932" width="16" style="38" customWidth="1"/>
    <col min="7933" max="7933" width="18.7109375" style="38" customWidth="1"/>
    <col min="7934" max="7934" width="13" style="38" bestFit="1" customWidth="1"/>
    <col min="7935" max="8173" width="11.7109375" style="38"/>
    <col min="8174" max="8174" width="6.7109375" style="38" customWidth="1"/>
    <col min="8175" max="8175" width="7" style="38" customWidth="1"/>
    <col min="8176" max="8176" width="7.5703125" style="38" customWidth="1"/>
    <col min="8177" max="8177" width="8" style="38" customWidth="1"/>
    <col min="8178" max="8178" width="0" style="38" hidden="1" customWidth="1"/>
    <col min="8179" max="8179" width="13.42578125" style="38" customWidth="1"/>
    <col min="8180" max="8180" width="7.5703125" style="38" customWidth="1"/>
    <col min="8181" max="8181" width="7.42578125" style="38" customWidth="1"/>
    <col min="8182" max="8182" width="0" style="38" hidden="1" customWidth="1"/>
    <col min="8183" max="8183" width="7" style="38" customWidth="1"/>
    <col min="8184" max="8184" width="6.85546875" style="38" customWidth="1"/>
    <col min="8185" max="8185" width="6.140625" style="38" customWidth="1"/>
    <col min="8186" max="8186" width="13.28515625" style="38" customWidth="1"/>
    <col min="8187" max="8187" width="14.42578125" style="38" customWidth="1"/>
    <col min="8188" max="8188" width="16" style="38" customWidth="1"/>
    <col min="8189" max="8189" width="18.7109375" style="38" customWidth="1"/>
    <col min="8190" max="8190" width="13" style="38" bestFit="1" customWidth="1"/>
    <col min="8191" max="8429" width="11.7109375" style="38"/>
    <col min="8430" max="8430" width="6.7109375" style="38" customWidth="1"/>
    <col min="8431" max="8431" width="7" style="38" customWidth="1"/>
    <col min="8432" max="8432" width="7.5703125" style="38" customWidth="1"/>
    <col min="8433" max="8433" width="8" style="38" customWidth="1"/>
    <col min="8434" max="8434" width="0" style="38" hidden="1" customWidth="1"/>
    <col min="8435" max="8435" width="13.42578125" style="38" customWidth="1"/>
    <col min="8436" max="8436" width="7.5703125" style="38" customWidth="1"/>
    <col min="8437" max="8437" width="7.42578125" style="38" customWidth="1"/>
    <col min="8438" max="8438" width="0" style="38" hidden="1" customWidth="1"/>
    <col min="8439" max="8439" width="7" style="38" customWidth="1"/>
    <col min="8440" max="8440" width="6.85546875" style="38" customWidth="1"/>
    <col min="8441" max="8441" width="6.140625" style="38" customWidth="1"/>
    <col min="8442" max="8442" width="13.28515625" style="38" customWidth="1"/>
    <col min="8443" max="8443" width="14.42578125" style="38" customWidth="1"/>
    <col min="8444" max="8444" width="16" style="38" customWidth="1"/>
    <col min="8445" max="8445" width="18.7109375" style="38" customWidth="1"/>
    <col min="8446" max="8446" width="13" style="38" bestFit="1" customWidth="1"/>
    <col min="8447" max="8685" width="11.7109375" style="38"/>
    <col min="8686" max="8686" width="6.7109375" style="38" customWidth="1"/>
    <col min="8687" max="8687" width="7" style="38" customWidth="1"/>
    <col min="8688" max="8688" width="7.5703125" style="38" customWidth="1"/>
    <col min="8689" max="8689" width="8" style="38" customWidth="1"/>
    <col min="8690" max="8690" width="0" style="38" hidden="1" customWidth="1"/>
    <col min="8691" max="8691" width="13.42578125" style="38" customWidth="1"/>
    <col min="8692" max="8692" width="7.5703125" style="38" customWidth="1"/>
    <col min="8693" max="8693" width="7.42578125" style="38" customWidth="1"/>
    <col min="8694" max="8694" width="0" style="38" hidden="1" customWidth="1"/>
    <col min="8695" max="8695" width="7" style="38" customWidth="1"/>
    <col min="8696" max="8696" width="6.85546875" style="38" customWidth="1"/>
    <col min="8697" max="8697" width="6.140625" style="38" customWidth="1"/>
    <col min="8698" max="8698" width="13.28515625" style="38" customWidth="1"/>
    <col min="8699" max="8699" width="14.42578125" style="38" customWidth="1"/>
    <col min="8700" max="8700" width="16" style="38" customWidth="1"/>
    <col min="8701" max="8701" width="18.7109375" style="38" customWidth="1"/>
    <col min="8702" max="8702" width="13" style="38" bestFit="1" customWidth="1"/>
    <col min="8703" max="8941" width="11.7109375" style="38"/>
    <col min="8942" max="8942" width="6.7109375" style="38" customWidth="1"/>
    <col min="8943" max="8943" width="7" style="38" customWidth="1"/>
    <col min="8944" max="8944" width="7.5703125" style="38" customWidth="1"/>
    <col min="8945" max="8945" width="8" style="38" customWidth="1"/>
    <col min="8946" max="8946" width="0" style="38" hidden="1" customWidth="1"/>
    <col min="8947" max="8947" width="13.42578125" style="38" customWidth="1"/>
    <col min="8948" max="8948" width="7.5703125" style="38" customWidth="1"/>
    <col min="8949" max="8949" width="7.42578125" style="38" customWidth="1"/>
    <col min="8950" max="8950" width="0" style="38" hidden="1" customWidth="1"/>
    <col min="8951" max="8951" width="7" style="38" customWidth="1"/>
    <col min="8952" max="8952" width="6.85546875" style="38" customWidth="1"/>
    <col min="8953" max="8953" width="6.140625" style="38" customWidth="1"/>
    <col min="8954" max="8954" width="13.28515625" style="38" customWidth="1"/>
    <col min="8955" max="8955" width="14.42578125" style="38" customWidth="1"/>
    <col min="8956" max="8956" width="16" style="38" customWidth="1"/>
    <col min="8957" max="8957" width="18.7109375" style="38" customWidth="1"/>
    <col min="8958" max="8958" width="13" style="38" bestFit="1" customWidth="1"/>
    <col min="8959" max="9197" width="11.7109375" style="38"/>
    <col min="9198" max="9198" width="6.7109375" style="38" customWidth="1"/>
    <col min="9199" max="9199" width="7" style="38" customWidth="1"/>
    <col min="9200" max="9200" width="7.5703125" style="38" customWidth="1"/>
    <col min="9201" max="9201" width="8" style="38" customWidth="1"/>
    <col min="9202" max="9202" width="0" style="38" hidden="1" customWidth="1"/>
    <col min="9203" max="9203" width="13.42578125" style="38" customWidth="1"/>
    <col min="9204" max="9204" width="7.5703125" style="38" customWidth="1"/>
    <col min="9205" max="9205" width="7.42578125" style="38" customWidth="1"/>
    <col min="9206" max="9206" width="0" style="38" hidden="1" customWidth="1"/>
    <col min="9207" max="9207" width="7" style="38" customWidth="1"/>
    <col min="9208" max="9208" width="6.85546875" style="38" customWidth="1"/>
    <col min="9209" max="9209" width="6.140625" style="38" customWidth="1"/>
    <col min="9210" max="9210" width="13.28515625" style="38" customWidth="1"/>
    <col min="9211" max="9211" width="14.42578125" style="38" customWidth="1"/>
    <col min="9212" max="9212" width="16" style="38" customWidth="1"/>
    <col min="9213" max="9213" width="18.7109375" style="38" customWidth="1"/>
    <col min="9214" max="9214" width="13" style="38" bestFit="1" customWidth="1"/>
    <col min="9215" max="9453" width="11.7109375" style="38"/>
    <col min="9454" max="9454" width="6.7109375" style="38" customWidth="1"/>
    <col min="9455" max="9455" width="7" style="38" customWidth="1"/>
    <col min="9456" max="9456" width="7.5703125" style="38" customWidth="1"/>
    <col min="9457" max="9457" width="8" style="38" customWidth="1"/>
    <col min="9458" max="9458" width="0" style="38" hidden="1" customWidth="1"/>
    <col min="9459" max="9459" width="13.42578125" style="38" customWidth="1"/>
    <col min="9460" max="9460" width="7.5703125" style="38" customWidth="1"/>
    <col min="9461" max="9461" width="7.42578125" style="38" customWidth="1"/>
    <col min="9462" max="9462" width="0" style="38" hidden="1" customWidth="1"/>
    <col min="9463" max="9463" width="7" style="38" customWidth="1"/>
    <col min="9464" max="9464" width="6.85546875" style="38" customWidth="1"/>
    <col min="9465" max="9465" width="6.140625" style="38" customWidth="1"/>
    <col min="9466" max="9466" width="13.28515625" style="38" customWidth="1"/>
    <col min="9467" max="9467" width="14.42578125" style="38" customWidth="1"/>
    <col min="9468" max="9468" width="16" style="38" customWidth="1"/>
    <col min="9469" max="9469" width="18.7109375" style="38" customWidth="1"/>
    <col min="9470" max="9470" width="13" style="38" bestFit="1" customWidth="1"/>
    <col min="9471" max="9709" width="11.7109375" style="38"/>
    <col min="9710" max="9710" width="6.7109375" style="38" customWidth="1"/>
    <col min="9711" max="9711" width="7" style="38" customWidth="1"/>
    <col min="9712" max="9712" width="7.5703125" style="38" customWidth="1"/>
    <col min="9713" max="9713" width="8" style="38" customWidth="1"/>
    <col min="9714" max="9714" width="0" style="38" hidden="1" customWidth="1"/>
    <col min="9715" max="9715" width="13.42578125" style="38" customWidth="1"/>
    <col min="9716" max="9716" width="7.5703125" style="38" customWidth="1"/>
    <col min="9717" max="9717" width="7.42578125" style="38" customWidth="1"/>
    <col min="9718" max="9718" width="0" style="38" hidden="1" customWidth="1"/>
    <col min="9719" max="9719" width="7" style="38" customWidth="1"/>
    <col min="9720" max="9720" width="6.85546875" style="38" customWidth="1"/>
    <col min="9721" max="9721" width="6.140625" style="38" customWidth="1"/>
    <col min="9722" max="9722" width="13.28515625" style="38" customWidth="1"/>
    <col min="9723" max="9723" width="14.42578125" style="38" customWidth="1"/>
    <col min="9724" max="9724" width="16" style="38" customWidth="1"/>
    <col min="9725" max="9725" width="18.7109375" style="38" customWidth="1"/>
    <col min="9726" max="9726" width="13" style="38" bestFit="1" customWidth="1"/>
    <col min="9727" max="9965" width="11.7109375" style="38"/>
    <col min="9966" max="9966" width="6.7109375" style="38" customWidth="1"/>
    <col min="9967" max="9967" width="7" style="38" customWidth="1"/>
    <col min="9968" max="9968" width="7.5703125" style="38" customWidth="1"/>
    <col min="9969" max="9969" width="8" style="38" customWidth="1"/>
    <col min="9970" max="9970" width="0" style="38" hidden="1" customWidth="1"/>
    <col min="9971" max="9971" width="13.42578125" style="38" customWidth="1"/>
    <col min="9972" max="9972" width="7.5703125" style="38" customWidth="1"/>
    <col min="9973" max="9973" width="7.42578125" style="38" customWidth="1"/>
    <col min="9974" max="9974" width="0" style="38" hidden="1" customWidth="1"/>
    <col min="9975" max="9975" width="7" style="38" customWidth="1"/>
    <col min="9976" max="9976" width="6.85546875" style="38" customWidth="1"/>
    <col min="9977" max="9977" width="6.140625" style="38" customWidth="1"/>
    <col min="9978" max="9978" width="13.28515625" style="38" customWidth="1"/>
    <col min="9979" max="9979" width="14.42578125" style="38" customWidth="1"/>
    <col min="9980" max="9980" width="16" style="38" customWidth="1"/>
    <col min="9981" max="9981" width="18.7109375" style="38" customWidth="1"/>
    <col min="9982" max="9982" width="13" style="38" bestFit="1" customWidth="1"/>
    <col min="9983" max="10221" width="11.7109375" style="38"/>
    <col min="10222" max="10222" width="6.7109375" style="38" customWidth="1"/>
    <col min="10223" max="10223" width="7" style="38" customWidth="1"/>
    <col min="10224" max="10224" width="7.5703125" style="38" customWidth="1"/>
    <col min="10225" max="10225" width="8" style="38" customWidth="1"/>
    <col min="10226" max="10226" width="0" style="38" hidden="1" customWidth="1"/>
    <col min="10227" max="10227" width="13.42578125" style="38" customWidth="1"/>
    <col min="10228" max="10228" width="7.5703125" style="38" customWidth="1"/>
    <col min="10229" max="10229" width="7.42578125" style="38" customWidth="1"/>
    <col min="10230" max="10230" width="0" style="38" hidden="1" customWidth="1"/>
    <col min="10231" max="10231" width="7" style="38" customWidth="1"/>
    <col min="10232" max="10232" width="6.85546875" style="38" customWidth="1"/>
    <col min="10233" max="10233" width="6.140625" style="38" customWidth="1"/>
    <col min="10234" max="10234" width="13.28515625" style="38" customWidth="1"/>
    <col min="10235" max="10235" width="14.42578125" style="38" customWidth="1"/>
    <col min="10236" max="10236" width="16" style="38" customWidth="1"/>
    <col min="10237" max="10237" width="18.7109375" style="38" customWidth="1"/>
    <col min="10238" max="10238" width="13" style="38" bestFit="1" customWidth="1"/>
    <col min="10239" max="10477" width="11.7109375" style="38"/>
    <col min="10478" max="10478" width="6.7109375" style="38" customWidth="1"/>
    <col min="10479" max="10479" width="7" style="38" customWidth="1"/>
    <col min="10480" max="10480" width="7.5703125" style="38" customWidth="1"/>
    <col min="10481" max="10481" width="8" style="38" customWidth="1"/>
    <col min="10482" max="10482" width="0" style="38" hidden="1" customWidth="1"/>
    <col min="10483" max="10483" width="13.42578125" style="38" customWidth="1"/>
    <col min="10484" max="10484" width="7.5703125" style="38" customWidth="1"/>
    <col min="10485" max="10485" width="7.42578125" style="38" customWidth="1"/>
    <col min="10486" max="10486" width="0" style="38" hidden="1" customWidth="1"/>
    <col min="10487" max="10487" width="7" style="38" customWidth="1"/>
    <col min="10488" max="10488" width="6.85546875" style="38" customWidth="1"/>
    <col min="10489" max="10489" width="6.140625" style="38" customWidth="1"/>
    <col min="10490" max="10490" width="13.28515625" style="38" customWidth="1"/>
    <col min="10491" max="10491" width="14.42578125" style="38" customWidth="1"/>
    <col min="10492" max="10492" width="16" style="38" customWidth="1"/>
    <col min="10493" max="10493" width="18.7109375" style="38" customWidth="1"/>
    <col min="10494" max="10494" width="13" style="38" bestFit="1" customWidth="1"/>
    <col min="10495" max="10733" width="11.7109375" style="38"/>
    <col min="10734" max="10734" width="6.7109375" style="38" customWidth="1"/>
    <col min="10735" max="10735" width="7" style="38" customWidth="1"/>
    <col min="10736" max="10736" width="7.5703125" style="38" customWidth="1"/>
    <col min="10737" max="10737" width="8" style="38" customWidth="1"/>
    <col min="10738" max="10738" width="0" style="38" hidden="1" customWidth="1"/>
    <col min="10739" max="10739" width="13.42578125" style="38" customWidth="1"/>
    <col min="10740" max="10740" width="7.5703125" style="38" customWidth="1"/>
    <col min="10741" max="10741" width="7.42578125" style="38" customWidth="1"/>
    <col min="10742" max="10742" width="0" style="38" hidden="1" customWidth="1"/>
    <col min="10743" max="10743" width="7" style="38" customWidth="1"/>
    <col min="10744" max="10744" width="6.85546875" style="38" customWidth="1"/>
    <col min="10745" max="10745" width="6.140625" style="38" customWidth="1"/>
    <col min="10746" max="10746" width="13.28515625" style="38" customWidth="1"/>
    <col min="10747" max="10747" width="14.42578125" style="38" customWidth="1"/>
    <col min="10748" max="10748" width="16" style="38" customWidth="1"/>
    <col min="10749" max="10749" width="18.7109375" style="38" customWidth="1"/>
    <col min="10750" max="10750" width="13" style="38" bestFit="1" customWidth="1"/>
    <col min="10751" max="10989" width="11.7109375" style="38"/>
    <col min="10990" max="10990" width="6.7109375" style="38" customWidth="1"/>
    <col min="10991" max="10991" width="7" style="38" customWidth="1"/>
    <col min="10992" max="10992" width="7.5703125" style="38" customWidth="1"/>
    <col min="10993" max="10993" width="8" style="38" customWidth="1"/>
    <col min="10994" max="10994" width="0" style="38" hidden="1" customWidth="1"/>
    <col min="10995" max="10995" width="13.42578125" style="38" customWidth="1"/>
    <col min="10996" max="10996" width="7.5703125" style="38" customWidth="1"/>
    <col min="10997" max="10997" width="7.42578125" style="38" customWidth="1"/>
    <col min="10998" max="10998" width="0" style="38" hidden="1" customWidth="1"/>
    <col min="10999" max="10999" width="7" style="38" customWidth="1"/>
    <col min="11000" max="11000" width="6.85546875" style="38" customWidth="1"/>
    <col min="11001" max="11001" width="6.140625" style="38" customWidth="1"/>
    <col min="11002" max="11002" width="13.28515625" style="38" customWidth="1"/>
    <col min="11003" max="11003" width="14.42578125" style="38" customWidth="1"/>
    <col min="11004" max="11004" width="16" style="38" customWidth="1"/>
    <col min="11005" max="11005" width="18.7109375" style="38" customWidth="1"/>
    <col min="11006" max="11006" width="13" style="38" bestFit="1" customWidth="1"/>
    <col min="11007" max="11245" width="11.7109375" style="38"/>
    <col min="11246" max="11246" width="6.7109375" style="38" customWidth="1"/>
    <col min="11247" max="11247" width="7" style="38" customWidth="1"/>
    <col min="11248" max="11248" width="7.5703125" style="38" customWidth="1"/>
    <col min="11249" max="11249" width="8" style="38" customWidth="1"/>
    <col min="11250" max="11250" width="0" style="38" hidden="1" customWidth="1"/>
    <col min="11251" max="11251" width="13.42578125" style="38" customWidth="1"/>
    <col min="11252" max="11252" width="7.5703125" style="38" customWidth="1"/>
    <col min="11253" max="11253" width="7.42578125" style="38" customWidth="1"/>
    <col min="11254" max="11254" width="0" style="38" hidden="1" customWidth="1"/>
    <col min="11255" max="11255" width="7" style="38" customWidth="1"/>
    <col min="11256" max="11256" width="6.85546875" style="38" customWidth="1"/>
    <col min="11257" max="11257" width="6.140625" style="38" customWidth="1"/>
    <col min="11258" max="11258" width="13.28515625" style="38" customWidth="1"/>
    <col min="11259" max="11259" width="14.42578125" style="38" customWidth="1"/>
    <col min="11260" max="11260" width="16" style="38" customWidth="1"/>
    <col min="11261" max="11261" width="18.7109375" style="38" customWidth="1"/>
    <col min="11262" max="11262" width="13" style="38" bestFit="1" customWidth="1"/>
    <col min="11263" max="11501" width="11.7109375" style="38"/>
    <col min="11502" max="11502" width="6.7109375" style="38" customWidth="1"/>
    <col min="11503" max="11503" width="7" style="38" customWidth="1"/>
    <col min="11504" max="11504" width="7.5703125" style="38" customWidth="1"/>
    <col min="11505" max="11505" width="8" style="38" customWidth="1"/>
    <col min="11506" max="11506" width="0" style="38" hidden="1" customWidth="1"/>
    <col min="11507" max="11507" width="13.42578125" style="38" customWidth="1"/>
    <col min="11508" max="11508" width="7.5703125" style="38" customWidth="1"/>
    <col min="11509" max="11509" width="7.42578125" style="38" customWidth="1"/>
    <col min="11510" max="11510" width="0" style="38" hidden="1" customWidth="1"/>
    <col min="11511" max="11511" width="7" style="38" customWidth="1"/>
    <col min="11512" max="11512" width="6.85546875" style="38" customWidth="1"/>
    <col min="11513" max="11513" width="6.140625" style="38" customWidth="1"/>
    <col min="11514" max="11514" width="13.28515625" style="38" customWidth="1"/>
    <col min="11515" max="11515" width="14.42578125" style="38" customWidth="1"/>
    <col min="11516" max="11516" width="16" style="38" customWidth="1"/>
    <col min="11517" max="11517" width="18.7109375" style="38" customWidth="1"/>
    <col min="11518" max="11518" width="13" style="38" bestFit="1" customWidth="1"/>
    <col min="11519" max="11757" width="11.7109375" style="38"/>
    <col min="11758" max="11758" width="6.7109375" style="38" customWidth="1"/>
    <col min="11759" max="11759" width="7" style="38" customWidth="1"/>
    <col min="11760" max="11760" width="7.5703125" style="38" customWidth="1"/>
    <col min="11761" max="11761" width="8" style="38" customWidth="1"/>
    <col min="11762" max="11762" width="0" style="38" hidden="1" customWidth="1"/>
    <col min="11763" max="11763" width="13.42578125" style="38" customWidth="1"/>
    <col min="11764" max="11764" width="7.5703125" style="38" customWidth="1"/>
    <col min="11765" max="11765" width="7.42578125" style="38" customWidth="1"/>
    <col min="11766" max="11766" width="0" style="38" hidden="1" customWidth="1"/>
    <col min="11767" max="11767" width="7" style="38" customWidth="1"/>
    <col min="11768" max="11768" width="6.85546875" style="38" customWidth="1"/>
    <col min="11769" max="11769" width="6.140625" style="38" customWidth="1"/>
    <col min="11770" max="11770" width="13.28515625" style="38" customWidth="1"/>
    <col min="11771" max="11771" width="14.42578125" style="38" customWidth="1"/>
    <col min="11772" max="11772" width="16" style="38" customWidth="1"/>
    <col min="11773" max="11773" width="18.7109375" style="38" customWidth="1"/>
    <col min="11774" max="11774" width="13" style="38" bestFit="1" customWidth="1"/>
    <col min="11775" max="12013" width="11.7109375" style="38"/>
    <col min="12014" max="12014" width="6.7109375" style="38" customWidth="1"/>
    <col min="12015" max="12015" width="7" style="38" customWidth="1"/>
    <col min="12016" max="12016" width="7.5703125" style="38" customWidth="1"/>
    <col min="12017" max="12017" width="8" style="38" customWidth="1"/>
    <col min="12018" max="12018" width="0" style="38" hidden="1" customWidth="1"/>
    <col min="12019" max="12019" width="13.42578125" style="38" customWidth="1"/>
    <col min="12020" max="12020" width="7.5703125" style="38" customWidth="1"/>
    <col min="12021" max="12021" width="7.42578125" style="38" customWidth="1"/>
    <col min="12022" max="12022" width="0" style="38" hidden="1" customWidth="1"/>
    <col min="12023" max="12023" width="7" style="38" customWidth="1"/>
    <col min="12024" max="12024" width="6.85546875" style="38" customWidth="1"/>
    <col min="12025" max="12025" width="6.140625" style="38" customWidth="1"/>
    <col min="12026" max="12026" width="13.28515625" style="38" customWidth="1"/>
    <col min="12027" max="12027" width="14.42578125" style="38" customWidth="1"/>
    <col min="12028" max="12028" width="16" style="38" customWidth="1"/>
    <col min="12029" max="12029" width="18.7109375" style="38" customWidth="1"/>
    <col min="12030" max="12030" width="13" style="38" bestFit="1" customWidth="1"/>
    <col min="12031" max="12269" width="11.7109375" style="38"/>
    <col min="12270" max="12270" width="6.7109375" style="38" customWidth="1"/>
    <col min="12271" max="12271" width="7" style="38" customWidth="1"/>
    <col min="12272" max="12272" width="7.5703125" style="38" customWidth="1"/>
    <col min="12273" max="12273" width="8" style="38" customWidth="1"/>
    <col min="12274" max="12274" width="0" style="38" hidden="1" customWidth="1"/>
    <col min="12275" max="12275" width="13.42578125" style="38" customWidth="1"/>
    <col min="12276" max="12276" width="7.5703125" style="38" customWidth="1"/>
    <col min="12277" max="12277" width="7.42578125" style="38" customWidth="1"/>
    <col min="12278" max="12278" width="0" style="38" hidden="1" customWidth="1"/>
    <col min="12279" max="12279" width="7" style="38" customWidth="1"/>
    <col min="12280" max="12280" width="6.85546875" style="38" customWidth="1"/>
    <col min="12281" max="12281" width="6.140625" style="38" customWidth="1"/>
    <col min="12282" max="12282" width="13.28515625" style="38" customWidth="1"/>
    <col min="12283" max="12283" width="14.42578125" style="38" customWidth="1"/>
    <col min="12284" max="12284" width="16" style="38" customWidth="1"/>
    <col min="12285" max="12285" width="18.7109375" style="38" customWidth="1"/>
    <col min="12286" max="12286" width="13" style="38" bestFit="1" customWidth="1"/>
    <col min="12287" max="12525" width="11.7109375" style="38"/>
    <col min="12526" max="12526" width="6.7109375" style="38" customWidth="1"/>
    <col min="12527" max="12527" width="7" style="38" customWidth="1"/>
    <col min="12528" max="12528" width="7.5703125" style="38" customWidth="1"/>
    <col min="12529" max="12529" width="8" style="38" customWidth="1"/>
    <col min="12530" max="12530" width="0" style="38" hidden="1" customWidth="1"/>
    <col min="12531" max="12531" width="13.42578125" style="38" customWidth="1"/>
    <col min="12532" max="12532" width="7.5703125" style="38" customWidth="1"/>
    <col min="12533" max="12533" width="7.42578125" style="38" customWidth="1"/>
    <col min="12534" max="12534" width="0" style="38" hidden="1" customWidth="1"/>
    <col min="12535" max="12535" width="7" style="38" customWidth="1"/>
    <col min="12536" max="12536" width="6.85546875" style="38" customWidth="1"/>
    <col min="12537" max="12537" width="6.140625" style="38" customWidth="1"/>
    <col min="12538" max="12538" width="13.28515625" style="38" customWidth="1"/>
    <col min="12539" max="12539" width="14.42578125" style="38" customWidth="1"/>
    <col min="12540" max="12540" width="16" style="38" customWidth="1"/>
    <col min="12541" max="12541" width="18.7109375" style="38" customWidth="1"/>
    <col min="12542" max="12542" width="13" style="38" bestFit="1" customWidth="1"/>
    <col min="12543" max="12781" width="11.7109375" style="38"/>
    <col min="12782" max="12782" width="6.7109375" style="38" customWidth="1"/>
    <col min="12783" max="12783" width="7" style="38" customWidth="1"/>
    <col min="12784" max="12784" width="7.5703125" style="38" customWidth="1"/>
    <col min="12785" max="12785" width="8" style="38" customWidth="1"/>
    <col min="12786" max="12786" width="0" style="38" hidden="1" customWidth="1"/>
    <col min="12787" max="12787" width="13.42578125" style="38" customWidth="1"/>
    <col min="12788" max="12788" width="7.5703125" style="38" customWidth="1"/>
    <col min="12789" max="12789" width="7.42578125" style="38" customWidth="1"/>
    <col min="12790" max="12790" width="0" style="38" hidden="1" customWidth="1"/>
    <col min="12791" max="12791" width="7" style="38" customWidth="1"/>
    <col min="12792" max="12792" width="6.85546875" style="38" customWidth="1"/>
    <col min="12793" max="12793" width="6.140625" style="38" customWidth="1"/>
    <col min="12794" max="12794" width="13.28515625" style="38" customWidth="1"/>
    <col min="12795" max="12795" width="14.42578125" style="38" customWidth="1"/>
    <col min="12796" max="12796" width="16" style="38" customWidth="1"/>
    <col min="12797" max="12797" width="18.7109375" style="38" customWidth="1"/>
    <col min="12798" max="12798" width="13" style="38" bestFit="1" customWidth="1"/>
    <col min="12799" max="13037" width="11.7109375" style="38"/>
    <col min="13038" max="13038" width="6.7109375" style="38" customWidth="1"/>
    <col min="13039" max="13039" width="7" style="38" customWidth="1"/>
    <col min="13040" max="13040" width="7.5703125" style="38" customWidth="1"/>
    <col min="13041" max="13041" width="8" style="38" customWidth="1"/>
    <col min="13042" max="13042" width="0" style="38" hidden="1" customWidth="1"/>
    <col min="13043" max="13043" width="13.42578125" style="38" customWidth="1"/>
    <col min="13044" max="13044" width="7.5703125" style="38" customWidth="1"/>
    <col min="13045" max="13045" width="7.42578125" style="38" customWidth="1"/>
    <col min="13046" max="13046" width="0" style="38" hidden="1" customWidth="1"/>
    <col min="13047" max="13047" width="7" style="38" customWidth="1"/>
    <col min="13048" max="13048" width="6.85546875" style="38" customWidth="1"/>
    <col min="13049" max="13049" width="6.140625" style="38" customWidth="1"/>
    <col min="13050" max="13050" width="13.28515625" style="38" customWidth="1"/>
    <col min="13051" max="13051" width="14.42578125" style="38" customWidth="1"/>
    <col min="13052" max="13052" width="16" style="38" customWidth="1"/>
    <col min="13053" max="13053" width="18.7109375" style="38" customWidth="1"/>
    <col min="13054" max="13054" width="13" style="38" bestFit="1" customWidth="1"/>
    <col min="13055" max="13293" width="11.7109375" style="38"/>
    <col min="13294" max="13294" width="6.7109375" style="38" customWidth="1"/>
    <col min="13295" max="13295" width="7" style="38" customWidth="1"/>
    <col min="13296" max="13296" width="7.5703125" style="38" customWidth="1"/>
    <col min="13297" max="13297" width="8" style="38" customWidth="1"/>
    <col min="13298" max="13298" width="0" style="38" hidden="1" customWidth="1"/>
    <col min="13299" max="13299" width="13.42578125" style="38" customWidth="1"/>
    <col min="13300" max="13300" width="7.5703125" style="38" customWidth="1"/>
    <col min="13301" max="13301" width="7.42578125" style="38" customWidth="1"/>
    <col min="13302" max="13302" width="0" style="38" hidden="1" customWidth="1"/>
    <col min="13303" max="13303" width="7" style="38" customWidth="1"/>
    <col min="13304" max="13304" width="6.85546875" style="38" customWidth="1"/>
    <col min="13305" max="13305" width="6.140625" style="38" customWidth="1"/>
    <col min="13306" max="13306" width="13.28515625" style="38" customWidth="1"/>
    <col min="13307" max="13307" width="14.42578125" style="38" customWidth="1"/>
    <col min="13308" max="13308" width="16" style="38" customWidth="1"/>
    <col min="13309" max="13309" width="18.7109375" style="38" customWidth="1"/>
    <col min="13310" max="13310" width="13" style="38" bestFit="1" customWidth="1"/>
    <col min="13311" max="13549" width="11.7109375" style="38"/>
    <col min="13550" max="13550" width="6.7109375" style="38" customWidth="1"/>
    <col min="13551" max="13551" width="7" style="38" customWidth="1"/>
    <col min="13552" max="13552" width="7.5703125" style="38" customWidth="1"/>
    <col min="13553" max="13553" width="8" style="38" customWidth="1"/>
    <col min="13554" max="13554" width="0" style="38" hidden="1" customWidth="1"/>
    <col min="13555" max="13555" width="13.42578125" style="38" customWidth="1"/>
    <col min="13556" max="13556" width="7.5703125" style="38" customWidth="1"/>
    <col min="13557" max="13557" width="7.42578125" style="38" customWidth="1"/>
    <col min="13558" max="13558" width="0" style="38" hidden="1" customWidth="1"/>
    <col min="13559" max="13559" width="7" style="38" customWidth="1"/>
    <col min="13560" max="13560" width="6.85546875" style="38" customWidth="1"/>
    <col min="13561" max="13561" width="6.140625" style="38" customWidth="1"/>
    <col min="13562" max="13562" width="13.28515625" style="38" customWidth="1"/>
    <col min="13563" max="13563" width="14.42578125" style="38" customWidth="1"/>
    <col min="13564" max="13564" width="16" style="38" customWidth="1"/>
    <col min="13565" max="13565" width="18.7109375" style="38" customWidth="1"/>
    <col min="13566" max="13566" width="13" style="38" bestFit="1" customWidth="1"/>
    <col min="13567" max="13805" width="11.7109375" style="38"/>
    <col min="13806" max="13806" width="6.7109375" style="38" customWidth="1"/>
    <col min="13807" max="13807" width="7" style="38" customWidth="1"/>
    <col min="13808" max="13808" width="7.5703125" style="38" customWidth="1"/>
    <col min="13809" max="13809" width="8" style="38" customWidth="1"/>
    <col min="13810" max="13810" width="0" style="38" hidden="1" customWidth="1"/>
    <col min="13811" max="13811" width="13.42578125" style="38" customWidth="1"/>
    <col min="13812" max="13812" width="7.5703125" style="38" customWidth="1"/>
    <col min="13813" max="13813" width="7.42578125" style="38" customWidth="1"/>
    <col min="13814" max="13814" width="0" style="38" hidden="1" customWidth="1"/>
    <col min="13815" max="13815" width="7" style="38" customWidth="1"/>
    <col min="13816" max="13816" width="6.85546875" style="38" customWidth="1"/>
    <col min="13817" max="13817" width="6.140625" style="38" customWidth="1"/>
    <col min="13818" max="13818" width="13.28515625" style="38" customWidth="1"/>
    <col min="13819" max="13819" width="14.42578125" style="38" customWidth="1"/>
    <col min="13820" max="13820" width="16" style="38" customWidth="1"/>
    <col min="13821" max="13821" width="18.7109375" style="38" customWidth="1"/>
    <col min="13822" max="13822" width="13" style="38" bestFit="1" customWidth="1"/>
    <col min="13823" max="14061" width="11.7109375" style="38"/>
    <col min="14062" max="14062" width="6.7109375" style="38" customWidth="1"/>
    <col min="14063" max="14063" width="7" style="38" customWidth="1"/>
    <col min="14064" max="14064" width="7.5703125" style="38" customWidth="1"/>
    <col min="14065" max="14065" width="8" style="38" customWidth="1"/>
    <col min="14066" max="14066" width="0" style="38" hidden="1" customWidth="1"/>
    <col min="14067" max="14067" width="13.42578125" style="38" customWidth="1"/>
    <col min="14068" max="14068" width="7.5703125" style="38" customWidth="1"/>
    <col min="14069" max="14069" width="7.42578125" style="38" customWidth="1"/>
    <col min="14070" max="14070" width="0" style="38" hidden="1" customWidth="1"/>
    <col min="14071" max="14071" width="7" style="38" customWidth="1"/>
    <col min="14072" max="14072" width="6.85546875" style="38" customWidth="1"/>
    <col min="14073" max="14073" width="6.140625" style="38" customWidth="1"/>
    <col min="14074" max="14074" width="13.28515625" style="38" customWidth="1"/>
    <col min="14075" max="14075" width="14.42578125" style="38" customWidth="1"/>
    <col min="14076" max="14076" width="16" style="38" customWidth="1"/>
    <col min="14077" max="14077" width="18.7109375" style="38" customWidth="1"/>
    <col min="14078" max="14078" width="13" style="38" bestFit="1" customWidth="1"/>
    <col min="14079" max="14317" width="11.7109375" style="38"/>
    <col min="14318" max="14318" width="6.7109375" style="38" customWidth="1"/>
    <col min="14319" max="14319" width="7" style="38" customWidth="1"/>
    <col min="14320" max="14320" width="7.5703125" style="38" customWidth="1"/>
    <col min="14321" max="14321" width="8" style="38" customWidth="1"/>
    <col min="14322" max="14322" width="0" style="38" hidden="1" customWidth="1"/>
    <col min="14323" max="14323" width="13.42578125" style="38" customWidth="1"/>
    <col min="14324" max="14324" width="7.5703125" style="38" customWidth="1"/>
    <col min="14325" max="14325" width="7.42578125" style="38" customWidth="1"/>
    <col min="14326" max="14326" width="0" style="38" hidden="1" customWidth="1"/>
    <col min="14327" max="14327" width="7" style="38" customWidth="1"/>
    <col min="14328" max="14328" width="6.85546875" style="38" customWidth="1"/>
    <col min="14329" max="14329" width="6.140625" style="38" customWidth="1"/>
    <col min="14330" max="14330" width="13.28515625" style="38" customWidth="1"/>
    <col min="14331" max="14331" width="14.42578125" style="38" customWidth="1"/>
    <col min="14332" max="14332" width="16" style="38" customWidth="1"/>
    <col min="14333" max="14333" width="18.7109375" style="38" customWidth="1"/>
    <col min="14334" max="14334" width="13" style="38" bestFit="1" customWidth="1"/>
    <col min="14335" max="14573" width="11.7109375" style="38"/>
    <col min="14574" max="14574" width="6.7109375" style="38" customWidth="1"/>
    <col min="14575" max="14575" width="7" style="38" customWidth="1"/>
    <col min="14576" max="14576" width="7.5703125" style="38" customWidth="1"/>
    <col min="14577" max="14577" width="8" style="38" customWidth="1"/>
    <col min="14578" max="14578" width="0" style="38" hidden="1" customWidth="1"/>
    <col min="14579" max="14579" width="13.42578125" style="38" customWidth="1"/>
    <col min="14580" max="14580" width="7.5703125" style="38" customWidth="1"/>
    <col min="14581" max="14581" width="7.42578125" style="38" customWidth="1"/>
    <col min="14582" max="14582" width="0" style="38" hidden="1" customWidth="1"/>
    <col min="14583" max="14583" width="7" style="38" customWidth="1"/>
    <col min="14584" max="14584" width="6.85546875" style="38" customWidth="1"/>
    <col min="14585" max="14585" width="6.140625" style="38" customWidth="1"/>
    <col min="14586" max="14586" width="13.28515625" style="38" customWidth="1"/>
    <col min="14587" max="14587" width="14.42578125" style="38" customWidth="1"/>
    <col min="14588" max="14588" width="16" style="38" customWidth="1"/>
    <col min="14589" max="14589" width="18.7109375" style="38" customWidth="1"/>
    <col min="14590" max="14590" width="13" style="38" bestFit="1" customWidth="1"/>
    <col min="14591" max="14829" width="11.7109375" style="38"/>
    <col min="14830" max="14830" width="6.7109375" style="38" customWidth="1"/>
    <col min="14831" max="14831" width="7" style="38" customWidth="1"/>
    <col min="14832" max="14832" width="7.5703125" style="38" customWidth="1"/>
    <col min="14833" max="14833" width="8" style="38" customWidth="1"/>
    <col min="14834" max="14834" width="0" style="38" hidden="1" customWidth="1"/>
    <col min="14835" max="14835" width="13.42578125" style="38" customWidth="1"/>
    <col min="14836" max="14836" width="7.5703125" style="38" customWidth="1"/>
    <col min="14837" max="14837" width="7.42578125" style="38" customWidth="1"/>
    <col min="14838" max="14838" width="0" style="38" hidden="1" customWidth="1"/>
    <col min="14839" max="14839" width="7" style="38" customWidth="1"/>
    <col min="14840" max="14840" width="6.85546875" style="38" customWidth="1"/>
    <col min="14841" max="14841" width="6.140625" style="38" customWidth="1"/>
    <col min="14842" max="14842" width="13.28515625" style="38" customWidth="1"/>
    <col min="14843" max="14843" width="14.42578125" style="38" customWidth="1"/>
    <col min="14844" max="14844" width="16" style="38" customWidth="1"/>
    <col min="14845" max="14845" width="18.7109375" style="38" customWidth="1"/>
    <col min="14846" max="14846" width="13" style="38" bestFit="1" customWidth="1"/>
    <col min="14847" max="15085" width="11.7109375" style="38"/>
    <col min="15086" max="15086" width="6.7109375" style="38" customWidth="1"/>
    <col min="15087" max="15087" width="7" style="38" customWidth="1"/>
    <col min="15088" max="15088" width="7.5703125" style="38" customWidth="1"/>
    <col min="15089" max="15089" width="8" style="38" customWidth="1"/>
    <col min="15090" max="15090" width="0" style="38" hidden="1" customWidth="1"/>
    <col min="15091" max="15091" width="13.42578125" style="38" customWidth="1"/>
    <col min="15092" max="15092" width="7.5703125" style="38" customWidth="1"/>
    <col min="15093" max="15093" width="7.42578125" style="38" customWidth="1"/>
    <col min="15094" max="15094" width="0" style="38" hidden="1" customWidth="1"/>
    <col min="15095" max="15095" width="7" style="38" customWidth="1"/>
    <col min="15096" max="15096" width="6.85546875" style="38" customWidth="1"/>
    <col min="15097" max="15097" width="6.140625" style="38" customWidth="1"/>
    <col min="15098" max="15098" width="13.28515625" style="38" customWidth="1"/>
    <col min="15099" max="15099" width="14.42578125" style="38" customWidth="1"/>
    <col min="15100" max="15100" width="16" style="38" customWidth="1"/>
    <col min="15101" max="15101" width="18.7109375" style="38" customWidth="1"/>
    <col min="15102" max="15102" width="13" style="38" bestFit="1" customWidth="1"/>
    <col min="15103" max="15341" width="11.7109375" style="38"/>
    <col min="15342" max="15342" width="6.7109375" style="38" customWidth="1"/>
    <col min="15343" max="15343" width="7" style="38" customWidth="1"/>
    <col min="15344" max="15344" width="7.5703125" style="38" customWidth="1"/>
    <col min="15345" max="15345" width="8" style="38" customWidth="1"/>
    <col min="15346" max="15346" width="0" style="38" hidden="1" customWidth="1"/>
    <col min="15347" max="15347" width="13.42578125" style="38" customWidth="1"/>
    <col min="15348" max="15348" width="7.5703125" style="38" customWidth="1"/>
    <col min="15349" max="15349" width="7.42578125" style="38" customWidth="1"/>
    <col min="15350" max="15350" width="0" style="38" hidden="1" customWidth="1"/>
    <col min="15351" max="15351" width="7" style="38" customWidth="1"/>
    <col min="15352" max="15352" width="6.85546875" style="38" customWidth="1"/>
    <col min="15353" max="15353" width="6.140625" style="38" customWidth="1"/>
    <col min="15354" max="15354" width="13.28515625" style="38" customWidth="1"/>
    <col min="15355" max="15355" width="14.42578125" style="38" customWidth="1"/>
    <col min="15356" max="15356" width="16" style="38" customWidth="1"/>
    <col min="15357" max="15357" width="18.7109375" style="38" customWidth="1"/>
    <col min="15358" max="15358" width="13" style="38" bestFit="1" customWidth="1"/>
    <col min="15359" max="15597" width="11.7109375" style="38"/>
    <col min="15598" max="15598" width="6.7109375" style="38" customWidth="1"/>
    <col min="15599" max="15599" width="7" style="38" customWidth="1"/>
    <col min="15600" max="15600" width="7.5703125" style="38" customWidth="1"/>
    <col min="15601" max="15601" width="8" style="38" customWidth="1"/>
    <col min="15602" max="15602" width="0" style="38" hidden="1" customWidth="1"/>
    <col min="15603" max="15603" width="13.42578125" style="38" customWidth="1"/>
    <col min="15604" max="15604" width="7.5703125" style="38" customWidth="1"/>
    <col min="15605" max="15605" width="7.42578125" style="38" customWidth="1"/>
    <col min="15606" max="15606" width="0" style="38" hidden="1" customWidth="1"/>
    <col min="15607" max="15607" width="7" style="38" customWidth="1"/>
    <col min="15608" max="15608" width="6.85546875" style="38" customWidth="1"/>
    <col min="15609" max="15609" width="6.140625" style="38" customWidth="1"/>
    <col min="15610" max="15610" width="13.28515625" style="38" customWidth="1"/>
    <col min="15611" max="15611" width="14.42578125" style="38" customWidth="1"/>
    <col min="15612" max="15612" width="16" style="38" customWidth="1"/>
    <col min="15613" max="15613" width="18.7109375" style="38" customWidth="1"/>
    <col min="15614" max="15614" width="13" style="38" bestFit="1" customWidth="1"/>
    <col min="15615" max="15853" width="11.7109375" style="38"/>
    <col min="15854" max="15854" width="6.7109375" style="38" customWidth="1"/>
    <col min="15855" max="15855" width="7" style="38" customWidth="1"/>
    <col min="15856" max="15856" width="7.5703125" style="38" customWidth="1"/>
    <col min="15857" max="15857" width="8" style="38" customWidth="1"/>
    <col min="15858" max="15858" width="0" style="38" hidden="1" customWidth="1"/>
    <col min="15859" max="15859" width="13.42578125" style="38" customWidth="1"/>
    <col min="15860" max="15860" width="7.5703125" style="38" customWidth="1"/>
    <col min="15861" max="15861" width="7.42578125" style="38" customWidth="1"/>
    <col min="15862" max="15862" width="0" style="38" hidden="1" customWidth="1"/>
    <col min="15863" max="15863" width="7" style="38" customWidth="1"/>
    <col min="15864" max="15864" width="6.85546875" style="38" customWidth="1"/>
    <col min="15865" max="15865" width="6.140625" style="38" customWidth="1"/>
    <col min="15866" max="15866" width="13.28515625" style="38" customWidth="1"/>
    <col min="15867" max="15867" width="14.42578125" style="38" customWidth="1"/>
    <col min="15868" max="15868" width="16" style="38" customWidth="1"/>
    <col min="15869" max="15869" width="18.7109375" style="38" customWidth="1"/>
    <col min="15870" max="15870" width="13" style="38" bestFit="1" customWidth="1"/>
    <col min="15871" max="16109" width="11.7109375" style="38"/>
    <col min="16110" max="16110" width="6.7109375" style="38" customWidth="1"/>
    <col min="16111" max="16111" width="7" style="38" customWidth="1"/>
    <col min="16112" max="16112" width="7.5703125" style="38" customWidth="1"/>
    <col min="16113" max="16113" width="8" style="38" customWidth="1"/>
    <col min="16114" max="16114" width="0" style="38" hidden="1" customWidth="1"/>
    <col min="16115" max="16115" width="13.42578125" style="38" customWidth="1"/>
    <col min="16116" max="16116" width="7.5703125" style="38" customWidth="1"/>
    <col min="16117" max="16117" width="7.42578125" style="38" customWidth="1"/>
    <col min="16118" max="16118" width="0" style="38" hidden="1" customWidth="1"/>
    <col min="16119" max="16119" width="7" style="38" customWidth="1"/>
    <col min="16120" max="16120" width="6.85546875" style="38" customWidth="1"/>
    <col min="16121" max="16121" width="6.140625" style="38" customWidth="1"/>
    <col min="16122" max="16122" width="13.28515625" style="38" customWidth="1"/>
    <col min="16123" max="16123" width="14.42578125" style="38" customWidth="1"/>
    <col min="16124" max="16124" width="16" style="38" customWidth="1"/>
    <col min="16125" max="16125" width="18.7109375" style="38" customWidth="1"/>
    <col min="16126" max="16126" width="13" style="38" bestFit="1" customWidth="1"/>
    <col min="16127" max="16384" width="11.7109375" style="38"/>
  </cols>
  <sheetData>
    <row r="1" spans="1:33" ht="11.25" x14ac:dyDescent="0.2">
      <c r="A1" s="111" t="s">
        <v>7</v>
      </c>
      <c r="B1" s="111" t="s">
        <v>8</v>
      </c>
      <c r="C1" s="111"/>
      <c r="D1" s="111"/>
      <c r="E1" s="111"/>
      <c r="F1" s="111"/>
      <c r="G1" s="111" t="s">
        <v>9</v>
      </c>
      <c r="H1" s="111"/>
      <c r="I1" s="111"/>
      <c r="J1" s="111"/>
      <c r="K1" s="111"/>
      <c r="L1" s="111"/>
      <c r="M1" s="111"/>
      <c r="N1" s="112" t="s">
        <v>38</v>
      </c>
      <c r="O1" s="109" t="s">
        <v>23</v>
      </c>
    </row>
    <row r="2" spans="1:33" ht="13.5" customHeight="1" x14ac:dyDescent="0.2">
      <c r="A2" s="111"/>
      <c r="B2" s="39" t="s">
        <v>11</v>
      </c>
      <c r="C2" s="39" t="s">
        <v>12</v>
      </c>
      <c r="D2" s="40" t="s">
        <v>13</v>
      </c>
      <c r="E2" s="40" t="s">
        <v>14</v>
      </c>
      <c r="F2" s="39" t="s">
        <v>15</v>
      </c>
      <c r="G2" s="39" t="s">
        <v>11</v>
      </c>
      <c r="H2" s="41" t="s">
        <v>12</v>
      </c>
      <c r="I2" s="40" t="s">
        <v>16</v>
      </c>
      <c r="J2" s="40" t="s">
        <v>17</v>
      </c>
      <c r="K2" s="40" t="s">
        <v>18</v>
      </c>
      <c r="L2" s="40" t="s">
        <v>19</v>
      </c>
      <c r="M2" s="39" t="s">
        <v>20</v>
      </c>
      <c r="N2" s="113"/>
      <c r="O2" s="109"/>
    </row>
    <row r="3" spans="1:33" ht="11.25" x14ac:dyDescent="0.2">
      <c r="A3" s="39">
        <v>101</v>
      </c>
      <c r="B3" s="42">
        <v>3084</v>
      </c>
      <c r="C3" s="42">
        <v>3254</v>
      </c>
      <c r="D3" s="43">
        <f>C3-B3</f>
        <v>170</v>
      </c>
      <c r="E3" s="44">
        <f>IF($D3&gt;400,($D3-400)*2242+200*1786+100*(1533+1484),IF($D3&gt;300,($D3-300)*1786+100*1786+100*(1533+1484),IF($D3&gt;200,($D3-200)*1786+100*(1533+1484),IF($D3&gt;100,($D3-100)*1533+100*1484,$D3*1484))))</f>
        <v>255710</v>
      </c>
      <c r="F3" s="44">
        <f>ROUND($E3*0.1+$E3,-3)</f>
        <v>281000</v>
      </c>
      <c r="G3" s="42">
        <v>1157</v>
      </c>
      <c r="H3" s="42">
        <v>1217</v>
      </c>
      <c r="I3" s="45">
        <f>$H3-$G3</f>
        <v>60</v>
      </c>
      <c r="J3" s="45">
        <f>I3/2</f>
        <v>30</v>
      </c>
      <c r="K3" s="45">
        <f>IF($J3&lt;32,$J3,32)</f>
        <v>30</v>
      </c>
      <c r="L3" s="45">
        <f>IF($J3&gt;32,$J3-32,0)</f>
        <v>0</v>
      </c>
      <c r="M3" s="46">
        <f>ROUND(IF($J3&lt;32,$K3*6000,($K3*6000+$L3*13000)),-3)</f>
        <v>180000</v>
      </c>
      <c r="N3" s="47">
        <f>F3+M3</f>
        <v>461000</v>
      </c>
      <c r="O3" s="45"/>
      <c r="P3" s="39">
        <v>323</v>
      </c>
      <c r="Q3" s="42">
        <v>2559</v>
      </c>
      <c r="R3" s="42">
        <v>2692</v>
      </c>
      <c r="S3" s="43">
        <f t="shared" ref="S3:S66" si="0">R3-Q3</f>
        <v>133</v>
      </c>
      <c r="T3" s="44">
        <f t="shared" ref="T3:T66" si="1">IF($D3&gt;400,($D3-400)*2242+200*1786+100*(1533+1484),IF($D3&gt;300,($D3-300)*1786+100*1786+100*(1533+1484),IF($D3&gt;200,($D3-200)*1786+100*(1533+1484),IF($D3&gt;100,($D3-100)*1533+100*1484,$D3*1484))))</f>
        <v>255710</v>
      </c>
      <c r="U3" s="44">
        <f t="shared" ref="U3:U66" si="2">ROUND($E3*0.1+$E3,-3)</f>
        <v>281000</v>
      </c>
      <c r="V3" s="42">
        <v>980</v>
      </c>
      <c r="W3" s="42">
        <v>1030</v>
      </c>
      <c r="X3" s="45">
        <f t="shared" ref="X3:X66" si="3">$H3-$G3</f>
        <v>60</v>
      </c>
      <c r="Y3" s="45">
        <f t="shared" ref="Y3:Y66" si="4">X3/2</f>
        <v>30</v>
      </c>
      <c r="Z3" s="45">
        <f t="shared" ref="Z3:Z66" si="5">IF($J3&lt;32,$J3,32)</f>
        <v>30</v>
      </c>
      <c r="AA3" s="45">
        <f t="shared" ref="AA3:AA66" si="6">IF($J3&gt;32,$J3-32,0)</f>
        <v>0</v>
      </c>
      <c r="AB3" s="46">
        <f t="shared" ref="AB3:AB66" si="7">ROUND(IF($J3&lt;32,$K3*6000,($K3*6000+$L3*13000)),-3)</f>
        <v>180000</v>
      </c>
      <c r="AC3" s="47">
        <f t="shared" ref="AC3:AC34" si="8">N68</f>
        <v>369000</v>
      </c>
      <c r="AD3" s="39">
        <v>614</v>
      </c>
      <c r="AE3" s="96">
        <f t="shared" ref="AE3:AE34" si="9">N133</f>
        <v>376000</v>
      </c>
      <c r="AF3" s="39">
        <v>907</v>
      </c>
      <c r="AG3" s="96">
        <f t="shared" ref="AG3:AG38" si="10">N198</f>
        <v>322000</v>
      </c>
    </row>
    <row r="4" spans="1:33" ht="11.25" x14ac:dyDescent="0.2">
      <c r="A4" s="39">
        <v>102</v>
      </c>
      <c r="B4" s="42">
        <v>2277</v>
      </c>
      <c r="C4" s="42">
        <v>2408</v>
      </c>
      <c r="D4" s="43">
        <f t="shared" ref="D4:D67" si="11">C4-B4</f>
        <v>131</v>
      </c>
      <c r="E4" s="44">
        <f t="shared" ref="E4:E67" si="12">IF($D4&gt;400,($D4-400)*2242+200*1786+100*(1533+1484),IF($D4&gt;300,($D4-300)*1786+100*1786+100*(1533+1484),IF($D4&gt;200,($D4-200)*1786+100*(1533+1484),IF($D4&gt;100,($D4-100)*1533+100*1484,$D4*1484))))</f>
        <v>195923</v>
      </c>
      <c r="F4" s="44">
        <f t="shared" ref="F4:F67" si="13">ROUND($E4*0.1+$E4,-3)</f>
        <v>216000</v>
      </c>
      <c r="G4" s="42">
        <v>1157</v>
      </c>
      <c r="H4" s="42">
        <v>1217</v>
      </c>
      <c r="I4" s="45">
        <f t="shared" ref="I4:I67" si="14">$H4-$G4</f>
        <v>60</v>
      </c>
      <c r="J4" s="45">
        <f t="shared" ref="J4:J67" si="15">I4/2</f>
        <v>30</v>
      </c>
      <c r="K4" s="45">
        <f t="shared" ref="K4:K67" si="16">IF($J4&lt;32,$J4,32)</f>
        <v>30</v>
      </c>
      <c r="L4" s="45">
        <f t="shared" ref="L4:L67" si="17">IF($J4&gt;32,$J4-32,0)</f>
        <v>0</v>
      </c>
      <c r="M4" s="46">
        <f t="shared" ref="M4:M67" si="18">ROUND(IF($J4&lt;32,$K4*6000,($K4*6000+$L4*13000)),-3)</f>
        <v>180000</v>
      </c>
      <c r="N4" s="47">
        <f t="shared" ref="N4:N67" si="19">F4+M4</f>
        <v>396000</v>
      </c>
      <c r="O4" s="45"/>
      <c r="P4" s="39">
        <v>324</v>
      </c>
      <c r="Q4" s="42">
        <v>1904</v>
      </c>
      <c r="R4" s="42">
        <v>1962</v>
      </c>
      <c r="S4" s="43">
        <f t="shared" si="0"/>
        <v>58</v>
      </c>
      <c r="T4" s="44">
        <f t="shared" si="1"/>
        <v>195923</v>
      </c>
      <c r="U4" s="44">
        <f t="shared" si="2"/>
        <v>216000</v>
      </c>
      <c r="V4" s="42">
        <v>980</v>
      </c>
      <c r="W4" s="42">
        <v>1030</v>
      </c>
      <c r="X4" s="45">
        <f t="shared" si="3"/>
        <v>60</v>
      </c>
      <c r="Y4" s="45">
        <f t="shared" si="4"/>
        <v>30</v>
      </c>
      <c r="Z4" s="45">
        <f t="shared" si="5"/>
        <v>30</v>
      </c>
      <c r="AA4" s="45">
        <f t="shared" si="6"/>
        <v>0</v>
      </c>
      <c r="AB4" s="46">
        <f t="shared" si="7"/>
        <v>180000</v>
      </c>
      <c r="AC4" s="47">
        <f t="shared" si="8"/>
        <v>245000</v>
      </c>
      <c r="AD4" s="39">
        <v>616</v>
      </c>
      <c r="AE4" s="96">
        <f t="shared" si="9"/>
        <v>328000</v>
      </c>
      <c r="AF4" s="39">
        <v>908</v>
      </c>
      <c r="AG4" s="96">
        <f t="shared" si="10"/>
        <v>334000</v>
      </c>
    </row>
    <row r="5" spans="1:33" ht="11.25" x14ac:dyDescent="0.2">
      <c r="A5" s="39">
        <v>103</v>
      </c>
      <c r="B5" s="42">
        <v>3349</v>
      </c>
      <c r="C5" s="42">
        <v>3468</v>
      </c>
      <c r="D5" s="43">
        <f t="shared" si="11"/>
        <v>119</v>
      </c>
      <c r="E5" s="44">
        <f t="shared" si="12"/>
        <v>177527</v>
      </c>
      <c r="F5" s="44">
        <f t="shared" si="13"/>
        <v>195000</v>
      </c>
      <c r="G5" s="42">
        <v>1318</v>
      </c>
      <c r="H5" s="42">
        <v>1386</v>
      </c>
      <c r="I5" s="45">
        <f t="shared" si="14"/>
        <v>68</v>
      </c>
      <c r="J5" s="45">
        <f t="shared" si="15"/>
        <v>34</v>
      </c>
      <c r="K5" s="45">
        <f t="shared" si="16"/>
        <v>32</v>
      </c>
      <c r="L5" s="45">
        <f t="shared" si="17"/>
        <v>2</v>
      </c>
      <c r="M5" s="46">
        <f t="shared" si="18"/>
        <v>218000</v>
      </c>
      <c r="N5" s="47">
        <f t="shared" si="19"/>
        <v>413000</v>
      </c>
      <c r="O5" s="45"/>
      <c r="P5" s="39">
        <v>326</v>
      </c>
      <c r="Q5" s="42">
        <v>1951</v>
      </c>
      <c r="R5" s="42">
        <v>2025</v>
      </c>
      <c r="S5" s="43">
        <f t="shared" si="0"/>
        <v>74</v>
      </c>
      <c r="T5" s="44">
        <f t="shared" si="1"/>
        <v>177527</v>
      </c>
      <c r="U5" s="44">
        <f t="shared" si="2"/>
        <v>195000</v>
      </c>
      <c r="V5" s="42">
        <v>905</v>
      </c>
      <c r="W5" s="42">
        <v>954</v>
      </c>
      <c r="X5" s="45">
        <f t="shared" si="3"/>
        <v>68</v>
      </c>
      <c r="Y5" s="45">
        <f t="shared" si="4"/>
        <v>34</v>
      </c>
      <c r="Z5" s="45">
        <f t="shared" si="5"/>
        <v>32</v>
      </c>
      <c r="AA5" s="45">
        <f t="shared" si="6"/>
        <v>2</v>
      </c>
      <c r="AB5" s="46">
        <f t="shared" si="7"/>
        <v>218000</v>
      </c>
      <c r="AC5" s="47">
        <f t="shared" si="8"/>
        <v>268000</v>
      </c>
      <c r="AD5" s="39">
        <v>617</v>
      </c>
      <c r="AE5" s="96">
        <f t="shared" si="9"/>
        <v>441000</v>
      </c>
      <c r="AF5" s="39">
        <v>909</v>
      </c>
      <c r="AG5" s="96">
        <f t="shared" si="10"/>
        <v>342000</v>
      </c>
    </row>
    <row r="6" spans="1:33" ht="11.25" x14ac:dyDescent="0.2">
      <c r="A6" s="39">
        <v>104</v>
      </c>
      <c r="B6" s="42">
        <v>2945</v>
      </c>
      <c r="C6" s="42">
        <v>3097</v>
      </c>
      <c r="D6" s="43">
        <f t="shared" si="11"/>
        <v>152</v>
      </c>
      <c r="E6" s="44">
        <f t="shared" si="12"/>
        <v>228116</v>
      </c>
      <c r="F6" s="44">
        <f t="shared" si="13"/>
        <v>251000</v>
      </c>
      <c r="G6" s="42">
        <v>1318</v>
      </c>
      <c r="H6" s="42">
        <v>1386</v>
      </c>
      <c r="I6" s="45">
        <f t="shared" si="14"/>
        <v>68</v>
      </c>
      <c r="J6" s="45">
        <f>I6/2</f>
        <v>34</v>
      </c>
      <c r="K6" s="45">
        <f t="shared" si="16"/>
        <v>32</v>
      </c>
      <c r="L6" s="45">
        <f t="shared" si="17"/>
        <v>2</v>
      </c>
      <c r="M6" s="46">
        <f t="shared" si="18"/>
        <v>218000</v>
      </c>
      <c r="N6" s="47">
        <f t="shared" si="19"/>
        <v>469000</v>
      </c>
      <c r="O6" s="45"/>
      <c r="P6" s="39">
        <v>327</v>
      </c>
      <c r="Q6" s="42">
        <v>2314</v>
      </c>
      <c r="R6" s="42">
        <v>2436</v>
      </c>
      <c r="S6" s="43">
        <f t="shared" si="0"/>
        <v>122</v>
      </c>
      <c r="T6" s="44">
        <f t="shared" si="1"/>
        <v>228116</v>
      </c>
      <c r="U6" s="44">
        <f t="shared" si="2"/>
        <v>251000</v>
      </c>
      <c r="V6" s="42">
        <v>905</v>
      </c>
      <c r="W6" s="42">
        <v>954</v>
      </c>
      <c r="X6" s="45">
        <f t="shared" si="3"/>
        <v>68</v>
      </c>
      <c r="Y6" s="45">
        <f t="shared" si="4"/>
        <v>34</v>
      </c>
      <c r="Z6" s="45">
        <f t="shared" si="5"/>
        <v>32</v>
      </c>
      <c r="AA6" s="45">
        <f t="shared" si="6"/>
        <v>2</v>
      </c>
      <c r="AB6" s="46">
        <f t="shared" si="7"/>
        <v>218000</v>
      </c>
      <c r="AC6" s="47">
        <f t="shared" si="8"/>
        <v>347000</v>
      </c>
      <c r="AD6" s="39">
        <v>618</v>
      </c>
      <c r="AE6" s="96">
        <f t="shared" si="9"/>
        <v>327000</v>
      </c>
      <c r="AF6" s="39">
        <v>910</v>
      </c>
      <c r="AG6" s="96">
        <f t="shared" si="10"/>
        <v>320000</v>
      </c>
    </row>
    <row r="7" spans="1:33" ht="11.25" x14ac:dyDescent="0.2">
      <c r="A7" s="39">
        <v>105</v>
      </c>
      <c r="B7" s="42">
        <v>3270</v>
      </c>
      <c r="C7" s="42">
        <v>3457</v>
      </c>
      <c r="D7" s="43">
        <f t="shared" si="11"/>
        <v>187</v>
      </c>
      <c r="E7" s="44">
        <f t="shared" si="12"/>
        <v>281771</v>
      </c>
      <c r="F7" s="44">
        <f t="shared" si="13"/>
        <v>310000</v>
      </c>
      <c r="G7" s="42">
        <v>1152</v>
      </c>
      <c r="H7" s="42">
        <v>1205</v>
      </c>
      <c r="I7" s="45">
        <f t="shared" si="14"/>
        <v>53</v>
      </c>
      <c r="J7" s="45">
        <f t="shared" si="15"/>
        <v>26.5</v>
      </c>
      <c r="K7" s="45">
        <f t="shared" si="16"/>
        <v>26.5</v>
      </c>
      <c r="L7" s="45">
        <f t="shared" si="17"/>
        <v>0</v>
      </c>
      <c r="M7" s="46">
        <f t="shared" si="18"/>
        <v>159000</v>
      </c>
      <c r="N7" s="47">
        <f t="shared" si="19"/>
        <v>469000</v>
      </c>
      <c r="O7" s="45"/>
      <c r="P7" s="39">
        <v>401</v>
      </c>
      <c r="Q7" s="42">
        <v>2736</v>
      </c>
      <c r="R7" s="42">
        <v>2879</v>
      </c>
      <c r="S7" s="43">
        <f t="shared" si="0"/>
        <v>143</v>
      </c>
      <c r="T7" s="44">
        <f t="shared" si="1"/>
        <v>281771</v>
      </c>
      <c r="U7" s="44">
        <f t="shared" si="2"/>
        <v>310000</v>
      </c>
      <c r="V7" s="42">
        <v>1123</v>
      </c>
      <c r="W7" s="42">
        <v>1163</v>
      </c>
      <c r="X7" s="45">
        <f t="shared" si="3"/>
        <v>53</v>
      </c>
      <c r="Y7" s="45">
        <f t="shared" si="4"/>
        <v>26.5</v>
      </c>
      <c r="Z7" s="45">
        <f t="shared" si="5"/>
        <v>26.5</v>
      </c>
      <c r="AA7" s="45">
        <f t="shared" si="6"/>
        <v>0</v>
      </c>
      <c r="AB7" s="46">
        <f t="shared" si="7"/>
        <v>159000</v>
      </c>
      <c r="AC7" s="47">
        <f t="shared" si="8"/>
        <v>356000</v>
      </c>
      <c r="AD7" s="39">
        <v>619</v>
      </c>
      <c r="AE7" s="96">
        <f t="shared" si="9"/>
        <v>336000</v>
      </c>
      <c r="AF7" s="39">
        <v>911</v>
      </c>
      <c r="AG7" s="96">
        <f t="shared" si="10"/>
        <v>262000</v>
      </c>
    </row>
    <row r="8" spans="1:33" ht="11.25" x14ac:dyDescent="0.2">
      <c r="A8" s="39">
        <v>106</v>
      </c>
      <c r="B8" s="42">
        <v>5098</v>
      </c>
      <c r="C8" s="42">
        <v>5213</v>
      </c>
      <c r="D8" s="43">
        <f t="shared" si="11"/>
        <v>115</v>
      </c>
      <c r="E8" s="44">
        <f t="shared" si="12"/>
        <v>171395</v>
      </c>
      <c r="F8" s="44">
        <f t="shared" si="13"/>
        <v>189000</v>
      </c>
      <c r="G8" s="42">
        <v>1152</v>
      </c>
      <c r="H8" s="42">
        <v>1205</v>
      </c>
      <c r="I8" s="45">
        <f t="shared" si="14"/>
        <v>53</v>
      </c>
      <c r="J8" s="45">
        <f t="shared" si="15"/>
        <v>26.5</v>
      </c>
      <c r="K8" s="45">
        <f t="shared" si="16"/>
        <v>26.5</v>
      </c>
      <c r="L8" s="45">
        <f t="shared" si="17"/>
        <v>0</v>
      </c>
      <c r="M8" s="46">
        <f t="shared" si="18"/>
        <v>159000</v>
      </c>
      <c r="N8" s="47">
        <f t="shared" si="19"/>
        <v>348000</v>
      </c>
      <c r="O8" s="45"/>
      <c r="P8" s="39">
        <v>402</v>
      </c>
      <c r="Q8" s="42">
        <v>2245</v>
      </c>
      <c r="R8" s="42">
        <v>2350</v>
      </c>
      <c r="S8" s="43">
        <f t="shared" si="0"/>
        <v>105</v>
      </c>
      <c r="T8" s="44">
        <f t="shared" si="1"/>
        <v>171395</v>
      </c>
      <c r="U8" s="44">
        <f t="shared" si="2"/>
        <v>189000</v>
      </c>
      <c r="V8" s="42">
        <v>1123</v>
      </c>
      <c r="W8" s="42">
        <v>1163</v>
      </c>
      <c r="X8" s="45">
        <f t="shared" si="3"/>
        <v>53</v>
      </c>
      <c r="Y8" s="45">
        <f t="shared" si="4"/>
        <v>26.5</v>
      </c>
      <c r="Z8" s="45">
        <f t="shared" si="5"/>
        <v>26.5</v>
      </c>
      <c r="AA8" s="45">
        <f t="shared" si="6"/>
        <v>0</v>
      </c>
      <c r="AB8" s="46">
        <f t="shared" si="7"/>
        <v>159000</v>
      </c>
      <c r="AC8" s="47">
        <f t="shared" si="8"/>
        <v>292000</v>
      </c>
      <c r="AD8" s="39">
        <v>621</v>
      </c>
      <c r="AE8" s="96">
        <f t="shared" si="9"/>
        <v>412000</v>
      </c>
      <c r="AF8" s="39">
        <v>912</v>
      </c>
      <c r="AG8" s="96">
        <f t="shared" si="10"/>
        <v>304000</v>
      </c>
    </row>
    <row r="9" spans="1:33" ht="11.25" x14ac:dyDescent="0.2">
      <c r="A9" s="39">
        <v>107</v>
      </c>
      <c r="B9" s="42">
        <v>3086</v>
      </c>
      <c r="C9" s="42">
        <v>3202</v>
      </c>
      <c r="D9" s="43">
        <f t="shared" si="11"/>
        <v>116</v>
      </c>
      <c r="E9" s="44">
        <f t="shared" si="12"/>
        <v>172928</v>
      </c>
      <c r="F9" s="44">
        <f t="shared" si="13"/>
        <v>190000</v>
      </c>
      <c r="G9" s="42">
        <v>1614</v>
      </c>
      <c r="H9" s="42">
        <v>1671</v>
      </c>
      <c r="I9" s="45">
        <f t="shared" si="14"/>
        <v>57</v>
      </c>
      <c r="J9" s="45">
        <f>I9/2</f>
        <v>28.5</v>
      </c>
      <c r="K9" s="45">
        <f t="shared" si="16"/>
        <v>28.5</v>
      </c>
      <c r="L9" s="45">
        <f t="shared" si="17"/>
        <v>0</v>
      </c>
      <c r="M9" s="46">
        <f t="shared" si="18"/>
        <v>171000</v>
      </c>
      <c r="N9" s="47">
        <f t="shared" si="19"/>
        <v>361000</v>
      </c>
      <c r="O9" s="45"/>
      <c r="P9" s="39">
        <v>403</v>
      </c>
      <c r="Q9" s="42">
        <v>2052</v>
      </c>
      <c r="R9" s="42">
        <v>2188</v>
      </c>
      <c r="S9" s="43">
        <f t="shared" si="0"/>
        <v>136</v>
      </c>
      <c r="T9" s="44">
        <f t="shared" si="1"/>
        <v>172928</v>
      </c>
      <c r="U9" s="44">
        <f t="shared" si="2"/>
        <v>190000</v>
      </c>
      <c r="V9" s="42">
        <v>1244</v>
      </c>
      <c r="W9" s="42">
        <v>1307</v>
      </c>
      <c r="X9" s="45">
        <f t="shared" si="3"/>
        <v>57</v>
      </c>
      <c r="Y9" s="45">
        <f t="shared" si="4"/>
        <v>28.5</v>
      </c>
      <c r="Z9" s="45">
        <f t="shared" si="5"/>
        <v>28.5</v>
      </c>
      <c r="AA9" s="45">
        <f t="shared" si="6"/>
        <v>0</v>
      </c>
      <c r="AB9" s="46">
        <f t="shared" si="7"/>
        <v>171000</v>
      </c>
      <c r="AC9" s="47">
        <f t="shared" si="8"/>
        <v>413000</v>
      </c>
      <c r="AD9" s="39">
        <v>622</v>
      </c>
      <c r="AE9" s="96">
        <f t="shared" si="9"/>
        <v>353000</v>
      </c>
      <c r="AF9" s="39">
        <v>913</v>
      </c>
      <c r="AG9" s="96">
        <f t="shared" si="10"/>
        <v>327000</v>
      </c>
    </row>
    <row r="10" spans="1:33" ht="11.25" x14ac:dyDescent="0.2">
      <c r="A10" s="39">
        <v>108</v>
      </c>
      <c r="B10" s="42">
        <v>3092</v>
      </c>
      <c r="C10" s="42">
        <v>3261</v>
      </c>
      <c r="D10" s="43">
        <f t="shared" si="11"/>
        <v>169</v>
      </c>
      <c r="E10" s="44">
        <f t="shared" si="12"/>
        <v>254177</v>
      </c>
      <c r="F10" s="44">
        <f t="shared" si="13"/>
        <v>280000</v>
      </c>
      <c r="G10" s="42">
        <v>1614</v>
      </c>
      <c r="H10" s="42">
        <v>1671</v>
      </c>
      <c r="I10" s="45">
        <f t="shared" si="14"/>
        <v>57</v>
      </c>
      <c r="J10" s="45">
        <f t="shared" si="15"/>
        <v>28.5</v>
      </c>
      <c r="K10" s="45">
        <f t="shared" si="16"/>
        <v>28.5</v>
      </c>
      <c r="L10" s="45">
        <f t="shared" si="17"/>
        <v>0</v>
      </c>
      <c r="M10" s="46">
        <f t="shared" si="18"/>
        <v>171000</v>
      </c>
      <c r="N10" s="47">
        <f t="shared" si="19"/>
        <v>451000</v>
      </c>
      <c r="O10" s="45"/>
      <c r="P10" s="39">
        <v>404</v>
      </c>
      <c r="Q10" s="42">
        <v>2408</v>
      </c>
      <c r="R10" s="42">
        <v>2539</v>
      </c>
      <c r="S10" s="43">
        <f t="shared" si="0"/>
        <v>131</v>
      </c>
      <c r="T10" s="44">
        <f t="shared" si="1"/>
        <v>254177</v>
      </c>
      <c r="U10" s="44">
        <f t="shared" si="2"/>
        <v>280000</v>
      </c>
      <c r="V10" s="42">
        <v>1244</v>
      </c>
      <c r="W10" s="42">
        <v>1307</v>
      </c>
      <c r="X10" s="45">
        <f t="shared" si="3"/>
        <v>57</v>
      </c>
      <c r="Y10" s="45">
        <f t="shared" si="4"/>
        <v>28.5</v>
      </c>
      <c r="Z10" s="45">
        <f t="shared" si="5"/>
        <v>28.5</v>
      </c>
      <c r="AA10" s="45">
        <f t="shared" si="6"/>
        <v>0</v>
      </c>
      <c r="AB10" s="46">
        <f t="shared" si="7"/>
        <v>171000</v>
      </c>
      <c r="AC10" s="47">
        <f t="shared" si="8"/>
        <v>405000</v>
      </c>
      <c r="AD10" s="39">
        <v>623</v>
      </c>
      <c r="AE10" s="96">
        <f t="shared" si="9"/>
        <v>464000</v>
      </c>
      <c r="AF10" s="39">
        <v>914</v>
      </c>
      <c r="AG10" s="96">
        <f t="shared" si="10"/>
        <v>253000</v>
      </c>
    </row>
    <row r="11" spans="1:33" ht="11.25" x14ac:dyDescent="0.2">
      <c r="A11" s="39">
        <v>109</v>
      </c>
      <c r="B11" s="42">
        <v>2578</v>
      </c>
      <c r="C11" s="42">
        <v>2710</v>
      </c>
      <c r="D11" s="43">
        <f t="shared" si="11"/>
        <v>132</v>
      </c>
      <c r="E11" s="44">
        <f t="shared" si="12"/>
        <v>197456</v>
      </c>
      <c r="F11" s="44">
        <f t="shared" si="13"/>
        <v>217000</v>
      </c>
      <c r="G11" s="42">
        <v>1093</v>
      </c>
      <c r="H11" s="42">
        <v>1144</v>
      </c>
      <c r="I11" s="45">
        <f t="shared" si="14"/>
        <v>51</v>
      </c>
      <c r="J11" s="45">
        <f t="shared" si="15"/>
        <v>25.5</v>
      </c>
      <c r="K11" s="45">
        <f t="shared" si="16"/>
        <v>25.5</v>
      </c>
      <c r="L11" s="45">
        <f t="shared" si="17"/>
        <v>0</v>
      </c>
      <c r="M11" s="46">
        <f t="shared" si="18"/>
        <v>153000</v>
      </c>
      <c r="N11" s="47">
        <f t="shared" si="19"/>
        <v>370000</v>
      </c>
      <c r="O11" s="45"/>
      <c r="P11" s="39">
        <v>405</v>
      </c>
      <c r="Q11" s="42">
        <v>2126</v>
      </c>
      <c r="R11" s="42">
        <v>2203</v>
      </c>
      <c r="S11" s="43">
        <f t="shared" si="0"/>
        <v>77</v>
      </c>
      <c r="T11" s="44">
        <f t="shared" si="1"/>
        <v>197456</v>
      </c>
      <c r="U11" s="44">
        <f t="shared" si="2"/>
        <v>217000</v>
      </c>
      <c r="V11" s="42">
        <v>1056</v>
      </c>
      <c r="W11" s="42">
        <v>1096</v>
      </c>
      <c r="X11" s="45">
        <f t="shared" si="3"/>
        <v>51</v>
      </c>
      <c r="Y11" s="45">
        <f t="shared" si="4"/>
        <v>25.5</v>
      </c>
      <c r="Z11" s="45">
        <f t="shared" si="5"/>
        <v>25.5</v>
      </c>
      <c r="AA11" s="45">
        <f t="shared" si="6"/>
        <v>0</v>
      </c>
      <c r="AB11" s="46">
        <f t="shared" si="7"/>
        <v>153000</v>
      </c>
      <c r="AC11" s="47">
        <f t="shared" si="8"/>
        <v>246000</v>
      </c>
      <c r="AD11" s="39">
        <v>624</v>
      </c>
      <c r="AE11" s="96">
        <f t="shared" si="9"/>
        <v>528000</v>
      </c>
      <c r="AF11" s="39">
        <v>916</v>
      </c>
      <c r="AG11" s="96">
        <f t="shared" si="10"/>
        <v>294000</v>
      </c>
    </row>
    <row r="12" spans="1:33" ht="11.25" x14ac:dyDescent="0.2">
      <c r="A12" s="39">
        <v>110</v>
      </c>
      <c r="B12" s="42">
        <v>2423</v>
      </c>
      <c r="C12" s="42">
        <v>2573</v>
      </c>
      <c r="D12" s="43">
        <f t="shared" si="11"/>
        <v>150</v>
      </c>
      <c r="E12" s="44">
        <f t="shared" si="12"/>
        <v>225050</v>
      </c>
      <c r="F12" s="44">
        <f t="shared" si="13"/>
        <v>248000</v>
      </c>
      <c r="G12" s="42">
        <v>1093</v>
      </c>
      <c r="H12" s="42">
        <v>1144</v>
      </c>
      <c r="I12" s="45">
        <f t="shared" si="14"/>
        <v>51</v>
      </c>
      <c r="J12" s="45">
        <f t="shared" si="15"/>
        <v>25.5</v>
      </c>
      <c r="K12" s="45">
        <f t="shared" si="16"/>
        <v>25.5</v>
      </c>
      <c r="L12" s="45">
        <f t="shared" si="17"/>
        <v>0</v>
      </c>
      <c r="M12" s="46">
        <f t="shared" si="18"/>
        <v>153000</v>
      </c>
      <c r="N12" s="47">
        <f t="shared" si="19"/>
        <v>401000</v>
      </c>
      <c r="O12" s="45"/>
      <c r="P12" s="39">
        <v>406</v>
      </c>
      <c r="Q12" s="42">
        <v>2606</v>
      </c>
      <c r="R12" s="42">
        <v>2777</v>
      </c>
      <c r="S12" s="43">
        <f t="shared" si="0"/>
        <v>171</v>
      </c>
      <c r="T12" s="44">
        <f t="shared" si="1"/>
        <v>225050</v>
      </c>
      <c r="U12" s="44">
        <f t="shared" si="2"/>
        <v>248000</v>
      </c>
      <c r="V12" s="42">
        <v>1056</v>
      </c>
      <c r="W12" s="42">
        <v>1096</v>
      </c>
      <c r="X12" s="45">
        <f t="shared" si="3"/>
        <v>51</v>
      </c>
      <c r="Y12" s="45">
        <f t="shared" si="4"/>
        <v>25.5</v>
      </c>
      <c r="Z12" s="45">
        <f t="shared" si="5"/>
        <v>25.5</v>
      </c>
      <c r="AA12" s="45">
        <f t="shared" si="6"/>
        <v>0</v>
      </c>
      <c r="AB12" s="46">
        <f t="shared" si="7"/>
        <v>153000</v>
      </c>
      <c r="AC12" s="47">
        <f t="shared" si="8"/>
        <v>403000</v>
      </c>
      <c r="AD12" s="39">
        <v>626</v>
      </c>
      <c r="AE12" s="96">
        <f t="shared" si="9"/>
        <v>383000</v>
      </c>
      <c r="AF12" s="39">
        <v>917</v>
      </c>
      <c r="AG12" s="96">
        <f t="shared" si="10"/>
        <v>289000</v>
      </c>
    </row>
    <row r="13" spans="1:33" ht="11.25" x14ac:dyDescent="0.2">
      <c r="A13" s="48">
        <v>111</v>
      </c>
      <c r="B13" s="42">
        <v>3514</v>
      </c>
      <c r="C13" s="42">
        <v>3714</v>
      </c>
      <c r="D13" s="43">
        <f t="shared" si="11"/>
        <v>200</v>
      </c>
      <c r="E13" s="44">
        <f t="shared" si="12"/>
        <v>301700</v>
      </c>
      <c r="F13" s="44">
        <f t="shared" si="13"/>
        <v>332000</v>
      </c>
      <c r="G13" s="42">
        <v>1185</v>
      </c>
      <c r="H13" s="42">
        <v>1235</v>
      </c>
      <c r="I13" s="45">
        <f t="shared" si="14"/>
        <v>50</v>
      </c>
      <c r="J13" s="45">
        <f t="shared" si="15"/>
        <v>25</v>
      </c>
      <c r="K13" s="45">
        <f t="shared" si="16"/>
        <v>25</v>
      </c>
      <c r="L13" s="45">
        <f t="shared" si="17"/>
        <v>0</v>
      </c>
      <c r="M13" s="46">
        <f t="shared" si="18"/>
        <v>150000</v>
      </c>
      <c r="N13" s="47">
        <f t="shared" si="19"/>
        <v>482000</v>
      </c>
      <c r="O13" s="45"/>
      <c r="P13" s="39">
        <v>407</v>
      </c>
      <c r="Q13" s="42">
        <v>2925</v>
      </c>
      <c r="R13" s="42">
        <v>3083</v>
      </c>
      <c r="S13" s="43">
        <f t="shared" si="0"/>
        <v>158</v>
      </c>
      <c r="T13" s="44">
        <f t="shared" si="1"/>
        <v>301700</v>
      </c>
      <c r="U13" s="44">
        <f t="shared" si="2"/>
        <v>332000</v>
      </c>
      <c r="V13" s="42">
        <v>1080</v>
      </c>
      <c r="W13" s="42">
        <v>1118</v>
      </c>
      <c r="X13" s="45">
        <f t="shared" si="3"/>
        <v>50</v>
      </c>
      <c r="Y13" s="45">
        <f t="shared" si="4"/>
        <v>25</v>
      </c>
      <c r="Z13" s="45">
        <f t="shared" si="5"/>
        <v>25</v>
      </c>
      <c r="AA13" s="45">
        <f t="shared" si="6"/>
        <v>0</v>
      </c>
      <c r="AB13" s="46">
        <f t="shared" si="7"/>
        <v>150000</v>
      </c>
      <c r="AC13" s="47">
        <f t="shared" si="8"/>
        <v>375000</v>
      </c>
      <c r="AD13" s="39">
        <v>627</v>
      </c>
      <c r="AE13" s="96">
        <f t="shared" si="9"/>
        <v>336000</v>
      </c>
      <c r="AF13" s="39">
        <v>918</v>
      </c>
      <c r="AG13" s="96">
        <f t="shared" si="10"/>
        <v>324000</v>
      </c>
    </row>
    <row r="14" spans="1:33" ht="11.25" x14ac:dyDescent="0.2">
      <c r="A14" s="39">
        <v>112</v>
      </c>
      <c r="B14" s="42">
        <v>3234</v>
      </c>
      <c r="C14" s="42">
        <v>3357</v>
      </c>
      <c r="D14" s="43">
        <f t="shared" si="11"/>
        <v>123</v>
      </c>
      <c r="E14" s="44">
        <f t="shared" si="12"/>
        <v>183659</v>
      </c>
      <c r="F14" s="44">
        <f t="shared" si="13"/>
        <v>202000</v>
      </c>
      <c r="G14" s="42">
        <v>1185</v>
      </c>
      <c r="H14" s="42">
        <v>1235</v>
      </c>
      <c r="I14" s="45">
        <f t="shared" si="14"/>
        <v>50</v>
      </c>
      <c r="J14" s="45">
        <f t="shared" si="15"/>
        <v>25</v>
      </c>
      <c r="K14" s="45">
        <f t="shared" si="16"/>
        <v>25</v>
      </c>
      <c r="L14" s="45">
        <f t="shared" si="17"/>
        <v>0</v>
      </c>
      <c r="M14" s="46">
        <f t="shared" si="18"/>
        <v>150000</v>
      </c>
      <c r="N14" s="47">
        <f t="shared" si="19"/>
        <v>352000</v>
      </c>
      <c r="O14" s="45"/>
      <c r="P14" s="39">
        <v>408</v>
      </c>
      <c r="Q14" s="42">
        <v>2349</v>
      </c>
      <c r="R14" s="42">
        <v>2464</v>
      </c>
      <c r="S14" s="43">
        <f t="shared" si="0"/>
        <v>115</v>
      </c>
      <c r="T14" s="44">
        <f t="shared" si="1"/>
        <v>183659</v>
      </c>
      <c r="U14" s="44">
        <f t="shared" si="2"/>
        <v>202000</v>
      </c>
      <c r="V14" s="42">
        <v>1080</v>
      </c>
      <c r="W14" s="42">
        <v>1118</v>
      </c>
      <c r="X14" s="45">
        <f t="shared" si="3"/>
        <v>50</v>
      </c>
      <c r="Y14" s="45">
        <f t="shared" si="4"/>
        <v>25</v>
      </c>
      <c r="Z14" s="45">
        <f t="shared" si="5"/>
        <v>25</v>
      </c>
      <c r="AA14" s="45">
        <f t="shared" si="6"/>
        <v>0</v>
      </c>
      <c r="AB14" s="46">
        <f t="shared" si="7"/>
        <v>150000</v>
      </c>
      <c r="AC14" s="47">
        <f t="shared" si="8"/>
        <v>303000</v>
      </c>
      <c r="AD14" s="39">
        <v>701</v>
      </c>
      <c r="AE14" s="96">
        <f t="shared" si="9"/>
        <v>285000</v>
      </c>
      <c r="AF14" s="39">
        <v>919</v>
      </c>
      <c r="AG14" s="96">
        <f t="shared" si="10"/>
        <v>288000</v>
      </c>
    </row>
    <row r="15" spans="1:33" ht="11.25" x14ac:dyDescent="0.2">
      <c r="A15" s="39">
        <v>113</v>
      </c>
      <c r="B15" s="42">
        <v>2884</v>
      </c>
      <c r="C15" s="42">
        <v>3065</v>
      </c>
      <c r="D15" s="43">
        <f t="shared" si="11"/>
        <v>181</v>
      </c>
      <c r="E15" s="44">
        <f t="shared" si="12"/>
        <v>272573</v>
      </c>
      <c r="F15" s="44">
        <f t="shared" si="13"/>
        <v>300000</v>
      </c>
      <c r="G15" s="42">
        <v>935</v>
      </c>
      <c r="H15" s="42">
        <v>982</v>
      </c>
      <c r="I15" s="45">
        <f t="shared" si="14"/>
        <v>47</v>
      </c>
      <c r="J15" s="45">
        <f t="shared" si="15"/>
        <v>23.5</v>
      </c>
      <c r="K15" s="45">
        <f t="shared" si="16"/>
        <v>23.5</v>
      </c>
      <c r="L15" s="45">
        <f t="shared" si="17"/>
        <v>0</v>
      </c>
      <c r="M15" s="46">
        <f t="shared" si="18"/>
        <v>141000</v>
      </c>
      <c r="N15" s="47">
        <f t="shared" si="19"/>
        <v>441000</v>
      </c>
      <c r="O15" s="45"/>
      <c r="P15" s="39">
        <v>409</v>
      </c>
      <c r="Q15" s="42">
        <v>3449</v>
      </c>
      <c r="R15" s="42">
        <v>3630</v>
      </c>
      <c r="S15" s="43">
        <f t="shared" si="0"/>
        <v>181</v>
      </c>
      <c r="T15" s="44">
        <f t="shared" si="1"/>
        <v>272573</v>
      </c>
      <c r="U15" s="44">
        <f t="shared" si="2"/>
        <v>300000</v>
      </c>
      <c r="V15" s="42">
        <v>1047</v>
      </c>
      <c r="W15" s="42">
        <v>1093</v>
      </c>
      <c r="X15" s="45">
        <f t="shared" si="3"/>
        <v>47</v>
      </c>
      <c r="Y15" s="45">
        <f t="shared" si="4"/>
        <v>23.5</v>
      </c>
      <c r="Z15" s="45">
        <f t="shared" si="5"/>
        <v>23.5</v>
      </c>
      <c r="AA15" s="45">
        <f t="shared" si="6"/>
        <v>0</v>
      </c>
      <c r="AB15" s="46">
        <f t="shared" si="7"/>
        <v>141000</v>
      </c>
      <c r="AC15" s="47">
        <f t="shared" si="8"/>
        <v>438000</v>
      </c>
      <c r="AD15" s="39">
        <v>702</v>
      </c>
      <c r="AE15" s="96">
        <f t="shared" si="9"/>
        <v>306000</v>
      </c>
      <c r="AF15" s="39">
        <v>921</v>
      </c>
      <c r="AG15" s="96">
        <f t="shared" si="10"/>
        <v>327000</v>
      </c>
    </row>
    <row r="16" spans="1:33" ht="11.25" x14ac:dyDescent="0.2">
      <c r="A16" s="39">
        <v>114</v>
      </c>
      <c r="B16" s="42">
        <v>2354</v>
      </c>
      <c r="C16" s="42">
        <v>2473</v>
      </c>
      <c r="D16" s="43">
        <f t="shared" si="11"/>
        <v>119</v>
      </c>
      <c r="E16" s="44">
        <f t="shared" si="12"/>
        <v>177527</v>
      </c>
      <c r="F16" s="44">
        <f t="shared" si="13"/>
        <v>195000</v>
      </c>
      <c r="G16" s="42">
        <v>935</v>
      </c>
      <c r="H16" s="42">
        <v>982</v>
      </c>
      <c r="I16" s="45">
        <f t="shared" si="14"/>
        <v>47</v>
      </c>
      <c r="J16" s="45">
        <f t="shared" si="15"/>
        <v>23.5</v>
      </c>
      <c r="K16" s="45">
        <f t="shared" si="16"/>
        <v>23.5</v>
      </c>
      <c r="L16" s="45">
        <f t="shared" si="17"/>
        <v>0</v>
      </c>
      <c r="M16" s="46">
        <f t="shared" si="18"/>
        <v>141000</v>
      </c>
      <c r="N16" s="47">
        <f t="shared" si="19"/>
        <v>336000</v>
      </c>
      <c r="O16" s="45"/>
      <c r="P16" s="39">
        <v>410</v>
      </c>
      <c r="Q16" s="42">
        <v>2546</v>
      </c>
      <c r="R16" s="42">
        <v>2661</v>
      </c>
      <c r="S16" s="43">
        <f t="shared" si="0"/>
        <v>115</v>
      </c>
      <c r="T16" s="44">
        <f t="shared" si="1"/>
        <v>177527</v>
      </c>
      <c r="U16" s="44">
        <f t="shared" si="2"/>
        <v>195000</v>
      </c>
      <c r="V16" s="42">
        <v>1047</v>
      </c>
      <c r="W16" s="42">
        <v>1093</v>
      </c>
      <c r="X16" s="45">
        <f t="shared" si="3"/>
        <v>47</v>
      </c>
      <c r="Y16" s="45">
        <f t="shared" si="4"/>
        <v>23.5</v>
      </c>
      <c r="Z16" s="45">
        <f t="shared" si="5"/>
        <v>23.5</v>
      </c>
      <c r="AA16" s="45">
        <f t="shared" si="6"/>
        <v>0</v>
      </c>
      <c r="AB16" s="46">
        <f t="shared" si="7"/>
        <v>141000</v>
      </c>
      <c r="AC16" s="47">
        <f t="shared" si="8"/>
        <v>327000</v>
      </c>
      <c r="AD16" s="39">
        <v>703</v>
      </c>
      <c r="AE16" s="96">
        <f t="shared" si="9"/>
        <v>334000</v>
      </c>
      <c r="AF16" s="39">
        <v>922</v>
      </c>
      <c r="AG16" s="96">
        <f t="shared" si="10"/>
        <v>310000</v>
      </c>
    </row>
    <row r="17" spans="1:36" ht="11.25" x14ac:dyDescent="0.2">
      <c r="A17" s="39">
        <v>116</v>
      </c>
      <c r="B17" s="42">
        <v>2531</v>
      </c>
      <c r="C17" s="42">
        <v>2686</v>
      </c>
      <c r="D17" s="43">
        <f t="shared" si="11"/>
        <v>155</v>
      </c>
      <c r="E17" s="44">
        <f t="shared" si="12"/>
        <v>232715</v>
      </c>
      <c r="F17" s="44">
        <f t="shared" si="13"/>
        <v>256000</v>
      </c>
      <c r="G17" s="42">
        <v>1128</v>
      </c>
      <c r="H17" s="42">
        <v>1186</v>
      </c>
      <c r="I17" s="45">
        <f t="shared" si="14"/>
        <v>58</v>
      </c>
      <c r="J17" s="45">
        <f t="shared" si="15"/>
        <v>29</v>
      </c>
      <c r="K17" s="45">
        <f t="shared" si="16"/>
        <v>29</v>
      </c>
      <c r="L17" s="45">
        <f t="shared" si="17"/>
        <v>0</v>
      </c>
      <c r="M17" s="46">
        <f t="shared" si="18"/>
        <v>174000</v>
      </c>
      <c r="N17" s="47">
        <f t="shared" si="19"/>
        <v>430000</v>
      </c>
      <c r="O17" s="45"/>
      <c r="P17" s="39">
        <v>411</v>
      </c>
      <c r="Q17" s="42">
        <v>2896</v>
      </c>
      <c r="R17" s="42">
        <v>3093</v>
      </c>
      <c r="S17" s="43">
        <f t="shared" si="0"/>
        <v>197</v>
      </c>
      <c r="T17" s="44">
        <f t="shared" si="1"/>
        <v>232715</v>
      </c>
      <c r="U17" s="44">
        <f t="shared" si="2"/>
        <v>256000</v>
      </c>
      <c r="V17" s="42">
        <v>955</v>
      </c>
      <c r="W17" s="42">
        <v>1006</v>
      </c>
      <c r="X17" s="45">
        <f t="shared" si="3"/>
        <v>58</v>
      </c>
      <c r="Y17" s="45">
        <f t="shared" si="4"/>
        <v>29</v>
      </c>
      <c r="Z17" s="45">
        <f t="shared" si="5"/>
        <v>29</v>
      </c>
      <c r="AA17" s="45">
        <f t="shared" si="6"/>
        <v>0</v>
      </c>
      <c r="AB17" s="46">
        <f t="shared" si="7"/>
        <v>174000</v>
      </c>
      <c r="AC17" s="47">
        <f t="shared" si="8"/>
        <v>480000</v>
      </c>
      <c r="AD17" s="39">
        <v>704</v>
      </c>
      <c r="AE17" s="96">
        <f t="shared" si="9"/>
        <v>372000</v>
      </c>
      <c r="AF17" s="39">
        <v>923</v>
      </c>
      <c r="AG17" s="96">
        <f t="shared" si="10"/>
        <v>347000</v>
      </c>
    </row>
    <row r="18" spans="1:36" ht="11.25" x14ac:dyDescent="0.2">
      <c r="A18" s="39">
        <v>117</v>
      </c>
      <c r="B18" s="42">
        <v>3068</v>
      </c>
      <c r="C18" s="42">
        <v>3205</v>
      </c>
      <c r="D18" s="43">
        <f t="shared" si="11"/>
        <v>137</v>
      </c>
      <c r="E18" s="44">
        <f t="shared" si="12"/>
        <v>205121</v>
      </c>
      <c r="F18" s="44">
        <f t="shared" si="13"/>
        <v>226000</v>
      </c>
      <c r="G18" s="42">
        <v>1128</v>
      </c>
      <c r="H18" s="42">
        <v>1186</v>
      </c>
      <c r="I18" s="45">
        <f t="shared" si="14"/>
        <v>58</v>
      </c>
      <c r="J18" s="45">
        <f t="shared" si="15"/>
        <v>29</v>
      </c>
      <c r="K18" s="45">
        <f t="shared" si="16"/>
        <v>29</v>
      </c>
      <c r="L18" s="45">
        <f t="shared" si="17"/>
        <v>0</v>
      </c>
      <c r="M18" s="46">
        <f t="shared" si="18"/>
        <v>174000</v>
      </c>
      <c r="N18" s="47">
        <f t="shared" si="19"/>
        <v>400000</v>
      </c>
      <c r="O18" s="45"/>
      <c r="P18" s="39">
        <v>412</v>
      </c>
      <c r="Q18" s="42">
        <v>2873</v>
      </c>
      <c r="R18" s="42">
        <v>2948</v>
      </c>
      <c r="S18" s="43">
        <f t="shared" si="0"/>
        <v>75</v>
      </c>
      <c r="T18" s="44">
        <f t="shared" si="1"/>
        <v>205121</v>
      </c>
      <c r="U18" s="44">
        <f t="shared" si="2"/>
        <v>226000</v>
      </c>
      <c r="V18" s="42">
        <v>955</v>
      </c>
      <c r="W18" s="42">
        <v>1006</v>
      </c>
      <c r="X18" s="45">
        <f t="shared" si="3"/>
        <v>58</v>
      </c>
      <c r="Y18" s="45">
        <f t="shared" si="4"/>
        <v>29</v>
      </c>
      <c r="Z18" s="45">
        <f t="shared" si="5"/>
        <v>29</v>
      </c>
      <c r="AA18" s="45">
        <f t="shared" si="6"/>
        <v>0</v>
      </c>
      <c r="AB18" s="46">
        <f t="shared" si="7"/>
        <v>174000</v>
      </c>
      <c r="AC18" s="47">
        <f t="shared" si="8"/>
        <v>275000</v>
      </c>
      <c r="AD18" s="39">
        <v>705</v>
      </c>
      <c r="AE18" s="96">
        <f t="shared" si="9"/>
        <v>398000</v>
      </c>
      <c r="AF18" s="39">
        <v>924</v>
      </c>
      <c r="AG18" s="96">
        <f t="shared" si="10"/>
        <v>246000</v>
      </c>
    </row>
    <row r="19" spans="1:36" s="50" customFormat="1" ht="11.25" x14ac:dyDescent="0.2">
      <c r="A19" s="39">
        <v>118</v>
      </c>
      <c r="B19" s="49">
        <v>3300</v>
      </c>
      <c r="C19" s="49">
        <v>3433</v>
      </c>
      <c r="D19" s="43">
        <f t="shared" si="11"/>
        <v>133</v>
      </c>
      <c r="E19" s="44">
        <f t="shared" si="12"/>
        <v>198989</v>
      </c>
      <c r="F19" s="44">
        <f t="shared" si="13"/>
        <v>219000</v>
      </c>
      <c r="G19" s="42">
        <v>526</v>
      </c>
      <c r="H19" s="42">
        <v>547</v>
      </c>
      <c r="I19" s="45">
        <f t="shared" si="14"/>
        <v>21</v>
      </c>
      <c r="J19" s="45">
        <v>21</v>
      </c>
      <c r="K19" s="45">
        <f t="shared" si="16"/>
        <v>21</v>
      </c>
      <c r="L19" s="45">
        <f t="shared" si="17"/>
        <v>0</v>
      </c>
      <c r="M19" s="46">
        <f t="shared" si="18"/>
        <v>126000</v>
      </c>
      <c r="N19" s="47">
        <f t="shared" si="19"/>
        <v>345000</v>
      </c>
      <c r="O19" s="45"/>
      <c r="P19" s="39">
        <v>413</v>
      </c>
      <c r="Q19" s="42">
        <v>3000</v>
      </c>
      <c r="R19" s="42">
        <v>3154</v>
      </c>
      <c r="S19" s="43">
        <f t="shared" si="0"/>
        <v>154</v>
      </c>
      <c r="T19" s="44">
        <f t="shared" si="1"/>
        <v>198989</v>
      </c>
      <c r="U19" s="44">
        <f t="shared" si="2"/>
        <v>219000</v>
      </c>
      <c r="V19" s="42">
        <v>998</v>
      </c>
      <c r="W19" s="42">
        <v>1033</v>
      </c>
      <c r="X19" s="45">
        <f t="shared" si="3"/>
        <v>21</v>
      </c>
      <c r="Y19" s="45">
        <f t="shared" si="4"/>
        <v>10.5</v>
      </c>
      <c r="Z19" s="45">
        <f t="shared" si="5"/>
        <v>21</v>
      </c>
      <c r="AA19" s="45">
        <f t="shared" si="6"/>
        <v>0</v>
      </c>
      <c r="AB19" s="46">
        <f t="shared" si="7"/>
        <v>126000</v>
      </c>
      <c r="AC19" s="47">
        <f t="shared" si="8"/>
        <v>359000</v>
      </c>
      <c r="AD19" s="39">
        <v>706</v>
      </c>
      <c r="AE19" s="96">
        <f t="shared" si="9"/>
        <v>356000</v>
      </c>
      <c r="AF19" s="48">
        <v>926</v>
      </c>
      <c r="AG19" s="96">
        <f t="shared" si="10"/>
        <v>275000</v>
      </c>
      <c r="AH19" s="37"/>
      <c r="AI19" s="37"/>
      <c r="AJ19" s="37"/>
    </row>
    <row r="20" spans="1:36" ht="11.25" x14ac:dyDescent="0.2">
      <c r="A20" s="39">
        <v>121</v>
      </c>
      <c r="B20" s="42">
        <v>2811</v>
      </c>
      <c r="C20" s="42">
        <v>3014</v>
      </c>
      <c r="D20" s="43">
        <f t="shared" si="11"/>
        <v>203</v>
      </c>
      <c r="E20" s="44">
        <f t="shared" si="12"/>
        <v>307058</v>
      </c>
      <c r="F20" s="44">
        <f t="shared" si="13"/>
        <v>338000</v>
      </c>
      <c r="G20" s="42">
        <v>1321</v>
      </c>
      <c r="H20" s="42">
        <v>1380</v>
      </c>
      <c r="I20" s="45">
        <f t="shared" si="14"/>
        <v>59</v>
      </c>
      <c r="J20" s="45">
        <f t="shared" si="15"/>
        <v>29.5</v>
      </c>
      <c r="K20" s="45">
        <f t="shared" si="16"/>
        <v>29.5</v>
      </c>
      <c r="L20" s="45">
        <f t="shared" si="17"/>
        <v>0</v>
      </c>
      <c r="M20" s="46">
        <f t="shared" si="18"/>
        <v>177000</v>
      </c>
      <c r="N20" s="47">
        <f t="shared" si="19"/>
        <v>515000</v>
      </c>
      <c r="O20" s="45"/>
      <c r="P20" s="39">
        <v>414</v>
      </c>
      <c r="Q20" s="42">
        <v>1968</v>
      </c>
      <c r="R20" s="42">
        <v>2079</v>
      </c>
      <c r="S20" s="43">
        <f t="shared" si="0"/>
        <v>111</v>
      </c>
      <c r="T20" s="44">
        <f t="shared" si="1"/>
        <v>307058</v>
      </c>
      <c r="U20" s="44">
        <f t="shared" si="2"/>
        <v>338000</v>
      </c>
      <c r="V20" s="42">
        <v>998</v>
      </c>
      <c r="W20" s="42">
        <v>1033</v>
      </c>
      <c r="X20" s="45">
        <f t="shared" si="3"/>
        <v>59</v>
      </c>
      <c r="Y20" s="45">
        <f t="shared" si="4"/>
        <v>29.5</v>
      </c>
      <c r="Z20" s="45">
        <f t="shared" si="5"/>
        <v>29.5</v>
      </c>
      <c r="AA20" s="45">
        <f t="shared" si="6"/>
        <v>0</v>
      </c>
      <c r="AB20" s="46">
        <f t="shared" si="7"/>
        <v>177000</v>
      </c>
      <c r="AC20" s="47">
        <f t="shared" si="8"/>
        <v>287000</v>
      </c>
      <c r="AD20" s="39">
        <v>707</v>
      </c>
      <c r="AE20" s="96">
        <f t="shared" si="9"/>
        <v>399000</v>
      </c>
      <c r="AF20" s="48">
        <v>927</v>
      </c>
      <c r="AG20" s="96">
        <f t="shared" si="10"/>
        <v>413000</v>
      </c>
    </row>
    <row r="21" spans="1:36" ht="11.25" x14ac:dyDescent="0.2">
      <c r="A21" s="39">
        <v>122</v>
      </c>
      <c r="B21" s="42">
        <v>2181</v>
      </c>
      <c r="C21" s="42">
        <v>2316</v>
      </c>
      <c r="D21" s="43">
        <f t="shared" si="11"/>
        <v>135</v>
      </c>
      <c r="E21" s="44">
        <f t="shared" si="12"/>
        <v>202055</v>
      </c>
      <c r="F21" s="44">
        <f t="shared" si="13"/>
        <v>222000</v>
      </c>
      <c r="G21" s="42">
        <v>1321</v>
      </c>
      <c r="H21" s="42">
        <v>1380</v>
      </c>
      <c r="I21" s="45">
        <f t="shared" si="14"/>
        <v>59</v>
      </c>
      <c r="J21" s="45">
        <f t="shared" si="15"/>
        <v>29.5</v>
      </c>
      <c r="K21" s="45">
        <f t="shared" si="16"/>
        <v>29.5</v>
      </c>
      <c r="L21" s="45">
        <f t="shared" si="17"/>
        <v>0</v>
      </c>
      <c r="M21" s="46">
        <f t="shared" si="18"/>
        <v>177000</v>
      </c>
      <c r="N21" s="47">
        <f t="shared" si="19"/>
        <v>399000</v>
      </c>
      <c r="O21" s="45"/>
      <c r="P21" s="39">
        <v>416</v>
      </c>
      <c r="Q21" s="42">
        <v>2417</v>
      </c>
      <c r="R21" s="42">
        <v>2545</v>
      </c>
      <c r="S21" s="43">
        <f t="shared" si="0"/>
        <v>128</v>
      </c>
      <c r="T21" s="44">
        <f t="shared" si="1"/>
        <v>202055</v>
      </c>
      <c r="U21" s="44">
        <f t="shared" si="2"/>
        <v>222000</v>
      </c>
      <c r="V21" s="42">
        <v>932</v>
      </c>
      <c r="W21" s="42">
        <v>971</v>
      </c>
      <c r="X21" s="45">
        <f t="shared" si="3"/>
        <v>59</v>
      </c>
      <c r="Y21" s="45">
        <f t="shared" si="4"/>
        <v>29.5</v>
      </c>
      <c r="Z21" s="45">
        <f t="shared" si="5"/>
        <v>29.5</v>
      </c>
      <c r="AA21" s="45">
        <f t="shared" si="6"/>
        <v>0</v>
      </c>
      <c r="AB21" s="46">
        <f t="shared" si="7"/>
        <v>177000</v>
      </c>
      <c r="AC21" s="47">
        <f t="shared" si="8"/>
        <v>327000</v>
      </c>
      <c r="AD21" s="39">
        <v>708</v>
      </c>
      <c r="AE21" s="96">
        <f t="shared" si="9"/>
        <v>395000</v>
      </c>
      <c r="AF21" s="39">
        <v>115</v>
      </c>
      <c r="AG21" s="96">
        <f t="shared" si="10"/>
        <v>185000</v>
      </c>
    </row>
    <row r="22" spans="1:36" ht="11.25" x14ac:dyDescent="0.2">
      <c r="A22" s="39">
        <v>124</v>
      </c>
      <c r="B22" s="42">
        <v>2664</v>
      </c>
      <c r="C22" s="42">
        <v>2807</v>
      </c>
      <c r="D22" s="43">
        <f t="shared" si="11"/>
        <v>143</v>
      </c>
      <c r="E22" s="44">
        <f t="shared" si="12"/>
        <v>214319</v>
      </c>
      <c r="F22" s="44">
        <f t="shared" si="13"/>
        <v>236000</v>
      </c>
      <c r="G22" s="42">
        <v>1126</v>
      </c>
      <c r="H22" s="42">
        <v>1178</v>
      </c>
      <c r="I22" s="45">
        <f t="shared" si="14"/>
        <v>52</v>
      </c>
      <c r="J22" s="45">
        <f t="shared" si="15"/>
        <v>26</v>
      </c>
      <c r="K22" s="45">
        <f t="shared" si="16"/>
        <v>26</v>
      </c>
      <c r="L22" s="45">
        <f t="shared" si="17"/>
        <v>0</v>
      </c>
      <c r="M22" s="46">
        <f t="shared" si="18"/>
        <v>156000</v>
      </c>
      <c r="N22" s="47">
        <f t="shared" si="19"/>
        <v>392000</v>
      </c>
      <c r="O22" s="45"/>
      <c r="P22" s="39">
        <v>417</v>
      </c>
      <c r="Q22" s="42">
        <v>2126</v>
      </c>
      <c r="R22" s="42">
        <v>2239</v>
      </c>
      <c r="S22" s="43">
        <f t="shared" si="0"/>
        <v>113</v>
      </c>
      <c r="T22" s="44">
        <f t="shared" si="1"/>
        <v>214319</v>
      </c>
      <c r="U22" s="44">
        <f t="shared" si="2"/>
        <v>236000</v>
      </c>
      <c r="V22" s="42">
        <v>932</v>
      </c>
      <c r="W22" s="42">
        <v>971</v>
      </c>
      <c r="X22" s="45">
        <f t="shared" si="3"/>
        <v>52</v>
      </c>
      <c r="Y22" s="45">
        <f t="shared" si="4"/>
        <v>26</v>
      </c>
      <c r="Z22" s="45">
        <f t="shared" si="5"/>
        <v>26</v>
      </c>
      <c r="AA22" s="45">
        <f t="shared" si="6"/>
        <v>0</v>
      </c>
      <c r="AB22" s="46">
        <f t="shared" si="7"/>
        <v>156000</v>
      </c>
      <c r="AC22" s="47">
        <f t="shared" si="8"/>
        <v>302000</v>
      </c>
      <c r="AD22" s="39">
        <v>709</v>
      </c>
      <c r="AE22" s="96">
        <f t="shared" si="9"/>
        <v>338000</v>
      </c>
      <c r="AF22" s="39">
        <v>123</v>
      </c>
      <c r="AG22" s="96">
        <f t="shared" si="10"/>
        <v>260000</v>
      </c>
    </row>
    <row r="23" spans="1:36" ht="11.25" x14ac:dyDescent="0.2">
      <c r="A23" s="39">
        <v>125</v>
      </c>
      <c r="B23" s="42">
        <v>2623</v>
      </c>
      <c r="C23" s="42">
        <v>2765</v>
      </c>
      <c r="D23" s="43">
        <f t="shared" si="11"/>
        <v>142</v>
      </c>
      <c r="E23" s="44">
        <f t="shared" si="12"/>
        <v>212786</v>
      </c>
      <c r="F23" s="44">
        <f t="shared" si="13"/>
        <v>234000</v>
      </c>
      <c r="G23" s="42">
        <v>1126</v>
      </c>
      <c r="H23" s="42">
        <v>1178</v>
      </c>
      <c r="I23" s="45">
        <f t="shared" si="14"/>
        <v>52</v>
      </c>
      <c r="J23" s="45">
        <f t="shared" si="15"/>
        <v>26</v>
      </c>
      <c r="K23" s="45">
        <f t="shared" si="16"/>
        <v>26</v>
      </c>
      <c r="L23" s="45">
        <f t="shared" si="17"/>
        <v>0</v>
      </c>
      <c r="M23" s="46">
        <f t="shared" si="18"/>
        <v>156000</v>
      </c>
      <c r="N23" s="47">
        <f t="shared" si="19"/>
        <v>390000</v>
      </c>
      <c r="O23" s="45"/>
      <c r="P23" s="39">
        <v>418</v>
      </c>
      <c r="Q23" s="42">
        <v>2286</v>
      </c>
      <c r="R23" s="42">
        <v>2404</v>
      </c>
      <c r="S23" s="43">
        <f t="shared" si="0"/>
        <v>118</v>
      </c>
      <c r="T23" s="44">
        <f t="shared" si="1"/>
        <v>212786</v>
      </c>
      <c r="U23" s="44">
        <f t="shared" si="2"/>
        <v>234000</v>
      </c>
      <c r="V23" s="42">
        <v>1047</v>
      </c>
      <c r="W23" s="42">
        <v>1088</v>
      </c>
      <c r="X23" s="45">
        <f t="shared" si="3"/>
        <v>52</v>
      </c>
      <c r="Y23" s="45">
        <f t="shared" si="4"/>
        <v>26</v>
      </c>
      <c r="Z23" s="45">
        <f t="shared" si="5"/>
        <v>26</v>
      </c>
      <c r="AA23" s="45">
        <f t="shared" si="6"/>
        <v>0</v>
      </c>
      <c r="AB23" s="46">
        <f t="shared" si="7"/>
        <v>156000</v>
      </c>
      <c r="AC23" s="47">
        <f t="shared" si="8"/>
        <v>317000</v>
      </c>
      <c r="AD23" s="39">
        <v>710</v>
      </c>
      <c r="AE23" s="96">
        <f t="shared" si="9"/>
        <v>409000</v>
      </c>
      <c r="AF23" s="39">
        <v>215</v>
      </c>
      <c r="AG23" s="96">
        <f t="shared" si="10"/>
        <v>191000</v>
      </c>
    </row>
    <row r="24" spans="1:36" ht="11.25" x14ac:dyDescent="0.2">
      <c r="A24" s="39">
        <v>201</v>
      </c>
      <c r="B24" s="42">
        <v>2660</v>
      </c>
      <c r="C24" s="42">
        <v>2809</v>
      </c>
      <c r="D24" s="43">
        <f t="shared" si="11"/>
        <v>149</v>
      </c>
      <c r="E24" s="44">
        <f t="shared" si="12"/>
        <v>223517</v>
      </c>
      <c r="F24" s="44">
        <f t="shared" si="13"/>
        <v>246000</v>
      </c>
      <c r="G24" s="42">
        <v>1298</v>
      </c>
      <c r="H24" s="42">
        <v>1345</v>
      </c>
      <c r="I24" s="45">
        <f t="shared" si="14"/>
        <v>47</v>
      </c>
      <c r="J24" s="45">
        <f t="shared" si="15"/>
        <v>23.5</v>
      </c>
      <c r="K24" s="45">
        <f t="shared" si="16"/>
        <v>23.5</v>
      </c>
      <c r="L24" s="45">
        <f t="shared" si="17"/>
        <v>0</v>
      </c>
      <c r="M24" s="46">
        <f t="shared" si="18"/>
        <v>141000</v>
      </c>
      <c r="N24" s="47">
        <f t="shared" si="19"/>
        <v>387000</v>
      </c>
      <c r="O24" s="45"/>
      <c r="P24" s="39">
        <v>419</v>
      </c>
      <c r="Q24" s="42">
        <v>2026</v>
      </c>
      <c r="R24" s="42">
        <v>2122</v>
      </c>
      <c r="S24" s="43">
        <f t="shared" si="0"/>
        <v>96</v>
      </c>
      <c r="T24" s="44">
        <f t="shared" si="1"/>
        <v>223517</v>
      </c>
      <c r="U24" s="44">
        <f t="shared" si="2"/>
        <v>246000</v>
      </c>
      <c r="V24" s="42">
        <v>1047</v>
      </c>
      <c r="W24" s="42">
        <v>1088</v>
      </c>
      <c r="X24" s="45">
        <f t="shared" si="3"/>
        <v>47</v>
      </c>
      <c r="Y24" s="45">
        <f t="shared" si="4"/>
        <v>23.5</v>
      </c>
      <c r="Z24" s="45">
        <f t="shared" si="5"/>
        <v>23.5</v>
      </c>
      <c r="AA24" s="45">
        <f t="shared" si="6"/>
        <v>0</v>
      </c>
      <c r="AB24" s="46">
        <f t="shared" si="7"/>
        <v>141000</v>
      </c>
      <c r="AC24" s="47">
        <f t="shared" si="8"/>
        <v>280000</v>
      </c>
      <c r="AD24" s="39">
        <v>711</v>
      </c>
      <c r="AE24" s="96">
        <f t="shared" si="9"/>
        <v>601000</v>
      </c>
      <c r="AF24" s="39">
        <v>225</v>
      </c>
      <c r="AG24" s="96">
        <f t="shared" si="10"/>
        <v>240000</v>
      </c>
    </row>
    <row r="25" spans="1:36" ht="11.25" x14ac:dyDescent="0.2">
      <c r="A25" s="39">
        <v>202</v>
      </c>
      <c r="B25" s="42">
        <v>3175</v>
      </c>
      <c r="C25" s="42">
        <v>3308</v>
      </c>
      <c r="D25" s="43">
        <f t="shared" si="11"/>
        <v>133</v>
      </c>
      <c r="E25" s="44">
        <f t="shared" si="12"/>
        <v>198989</v>
      </c>
      <c r="F25" s="44">
        <f t="shared" si="13"/>
        <v>219000</v>
      </c>
      <c r="G25" s="42">
        <v>1298</v>
      </c>
      <c r="H25" s="42">
        <v>1345</v>
      </c>
      <c r="I25" s="45">
        <f t="shared" si="14"/>
        <v>47</v>
      </c>
      <c r="J25" s="45">
        <f t="shared" si="15"/>
        <v>23.5</v>
      </c>
      <c r="K25" s="45">
        <f t="shared" si="16"/>
        <v>23.5</v>
      </c>
      <c r="L25" s="45">
        <f t="shared" si="17"/>
        <v>0</v>
      </c>
      <c r="M25" s="46">
        <f t="shared" si="18"/>
        <v>141000</v>
      </c>
      <c r="N25" s="47">
        <f t="shared" si="19"/>
        <v>360000</v>
      </c>
      <c r="O25" s="45"/>
      <c r="P25" s="39">
        <v>421</v>
      </c>
      <c r="Q25" s="42">
        <v>2298</v>
      </c>
      <c r="R25" s="42">
        <v>2419</v>
      </c>
      <c r="S25" s="43">
        <f t="shared" si="0"/>
        <v>121</v>
      </c>
      <c r="T25" s="44">
        <f t="shared" si="1"/>
        <v>198989</v>
      </c>
      <c r="U25" s="44">
        <f t="shared" si="2"/>
        <v>219000</v>
      </c>
      <c r="V25" s="42">
        <v>746</v>
      </c>
      <c r="W25" s="42">
        <v>796</v>
      </c>
      <c r="X25" s="45">
        <f t="shared" si="3"/>
        <v>47</v>
      </c>
      <c r="Y25" s="45">
        <f t="shared" si="4"/>
        <v>23.5</v>
      </c>
      <c r="Z25" s="45">
        <f t="shared" si="5"/>
        <v>23.5</v>
      </c>
      <c r="AA25" s="45">
        <f t="shared" si="6"/>
        <v>0</v>
      </c>
      <c r="AB25" s="46">
        <f t="shared" si="7"/>
        <v>141000</v>
      </c>
      <c r="AC25" s="47">
        <f t="shared" si="8"/>
        <v>349000</v>
      </c>
      <c r="AD25" s="39">
        <v>712</v>
      </c>
      <c r="AE25" s="96">
        <f t="shared" si="9"/>
        <v>492000</v>
      </c>
      <c r="AF25" s="39">
        <v>315</v>
      </c>
      <c r="AG25" s="96">
        <f t="shared" si="10"/>
        <v>223000</v>
      </c>
    </row>
    <row r="26" spans="1:36" ht="11.25" x14ac:dyDescent="0.2">
      <c r="A26" s="39">
        <v>203</v>
      </c>
      <c r="B26" s="42">
        <v>3885</v>
      </c>
      <c r="C26" s="42">
        <v>4028</v>
      </c>
      <c r="D26" s="43">
        <f t="shared" si="11"/>
        <v>143</v>
      </c>
      <c r="E26" s="44">
        <f t="shared" si="12"/>
        <v>214319</v>
      </c>
      <c r="F26" s="44">
        <f t="shared" si="13"/>
        <v>236000</v>
      </c>
      <c r="G26" s="42">
        <v>1029</v>
      </c>
      <c r="H26" s="42">
        <v>1079</v>
      </c>
      <c r="I26" s="45">
        <f t="shared" si="14"/>
        <v>50</v>
      </c>
      <c r="J26" s="45">
        <f t="shared" si="15"/>
        <v>25</v>
      </c>
      <c r="K26" s="45">
        <f t="shared" si="16"/>
        <v>25</v>
      </c>
      <c r="L26" s="45">
        <f t="shared" si="17"/>
        <v>0</v>
      </c>
      <c r="M26" s="46">
        <f t="shared" si="18"/>
        <v>150000</v>
      </c>
      <c r="N26" s="47">
        <f t="shared" si="19"/>
        <v>386000</v>
      </c>
      <c r="O26" s="45"/>
      <c r="P26" s="39">
        <v>422</v>
      </c>
      <c r="Q26" s="42">
        <v>2180</v>
      </c>
      <c r="R26" s="42">
        <v>2291</v>
      </c>
      <c r="S26" s="43">
        <f t="shared" si="0"/>
        <v>111</v>
      </c>
      <c r="T26" s="44">
        <f t="shared" si="1"/>
        <v>214319</v>
      </c>
      <c r="U26" s="44">
        <f t="shared" si="2"/>
        <v>236000</v>
      </c>
      <c r="V26" s="42">
        <v>746</v>
      </c>
      <c r="W26" s="42">
        <v>796</v>
      </c>
      <c r="X26" s="45">
        <f t="shared" si="3"/>
        <v>50</v>
      </c>
      <c r="Y26" s="45">
        <f t="shared" si="4"/>
        <v>25</v>
      </c>
      <c r="Z26" s="45">
        <f t="shared" si="5"/>
        <v>25</v>
      </c>
      <c r="AA26" s="45">
        <f t="shared" si="6"/>
        <v>0</v>
      </c>
      <c r="AB26" s="46">
        <f t="shared" si="7"/>
        <v>150000</v>
      </c>
      <c r="AC26" s="47">
        <f t="shared" si="8"/>
        <v>332000</v>
      </c>
      <c r="AD26" s="39">
        <v>713</v>
      </c>
      <c r="AE26" s="96">
        <f t="shared" si="9"/>
        <v>335000</v>
      </c>
      <c r="AF26" s="39">
        <v>325</v>
      </c>
      <c r="AG26" s="96">
        <f t="shared" si="10"/>
        <v>106000</v>
      </c>
    </row>
    <row r="27" spans="1:36" ht="11.25" x14ac:dyDescent="0.2">
      <c r="A27" s="39">
        <v>204</v>
      </c>
      <c r="B27" s="42">
        <v>2359</v>
      </c>
      <c r="C27" s="42">
        <v>2446</v>
      </c>
      <c r="D27" s="43">
        <f t="shared" si="11"/>
        <v>87</v>
      </c>
      <c r="E27" s="44">
        <f t="shared" si="12"/>
        <v>129108</v>
      </c>
      <c r="F27" s="44">
        <f t="shared" si="13"/>
        <v>142000</v>
      </c>
      <c r="G27" s="42">
        <v>1029</v>
      </c>
      <c r="H27" s="42">
        <v>1079</v>
      </c>
      <c r="I27" s="45">
        <f t="shared" si="14"/>
        <v>50</v>
      </c>
      <c r="J27" s="45">
        <f t="shared" si="15"/>
        <v>25</v>
      </c>
      <c r="K27" s="45">
        <f t="shared" si="16"/>
        <v>25</v>
      </c>
      <c r="L27" s="45">
        <f t="shared" si="17"/>
        <v>0</v>
      </c>
      <c r="M27" s="46">
        <f t="shared" si="18"/>
        <v>150000</v>
      </c>
      <c r="N27" s="47">
        <f t="shared" si="19"/>
        <v>292000</v>
      </c>
      <c r="O27" s="45"/>
      <c r="P27" s="39">
        <v>423</v>
      </c>
      <c r="Q27" s="42">
        <v>1977</v>
      </c>
      <c r="R27" s="42">
        <v>2095</v>
      </c>
      <c r="S27" s="43">
        <f t="shared" si="0"/>
        <v>118</v>
      </c>
      <c r="T27" s="44">
        <f t="shared" si="1"/>
        <v>129108</v>
      </c>
      <c r="U27" s="44">
        <f t="shared" si="2"/>
        <v>142000</v>
      </c>
      <c r="V27" s="42">
        <v>702</v>
      </c>
      <c r="W27" s="42">
        <v>752</v>
      </c>
      <c r="X27" s="45">
        <f t="shared" si="3"/>
        <v>50</v>
      </c>
      <c r="Y27" s="45">
        <f t="shared" si="4"/>
        <v>25</v>
      </c>
      <c r="Z27" s="45">
        <f t="shared" si="5"/>
        <v>25</v>
      </c>
      <c r="AA27" s="45">
        <f t="shared" si="6"/>
        <v>0</v>
      </c>
      <c r="AB27" s="46">
        <f t="shared" si="7"/>
        <v>150000</v>
      </c>
      <c r="AC27" s="47">
        <f t="shared" si="8"/>
        <v>344000</v>
      </c>
      <c r="AD27" s="39">
        <v>714</v>
      </c>
      <c r="AE27" s="96">
        <f t="shared" si="9"/>
        <v>409000</v>
      </c>
      <c r="AF27" s="39">
        <v>415</v>
      </c>
      <c r="AG27" s="96">
        <f t="shared" si="10"/>
        <v>189000</v>
      </c>
    </row>
    <row r="28" spans="1:36" ht="11.25" x14ac:dyDescent="0.2">
      <c r="A28" s="39">
        <v>205</v>
      </c>
      <c r="B28" s="42">
        <v>2756</v>
      </c>
      <c r="C28" s="42">
        <v>2885</v>
      </c>
      <c r="D28" s="43">
        <f t="shared" si="11"/>
        <v>129</v>
      </c>
      <c r="E28" s="44">
        <f t="shared" si="12"/>
        <v>192857</v>
      </c>
      <c r="F28" s="44">
        <f t="shared" si="13"/>
        <v>212000</v>
      </c>
      <c r="G28" s="42">
        <v>1270</v>
      </c>
      <c r="H28" s="42">
        <v>1343</v>
      </c>
      <c r="I28" s="45">
        <f t="shared" si="14"/>
        <v>73</v>
      </c>
      <c r="J28" s="45">
        <f t="shared" si="15"/>
        <v>36.5</v>
      </c>
      <c r="K28" s="45">
        <f t="shared" si="16"/>
        <v>32</v>
      </c>
      <c r="L28" s="45">
        <f t="shared" si="17"/>
        <v>4.5</v>
      </c>
      <c r="M28" s="46">
        <f t="shared" si="18"/>
        <v>251000</v>
      </c>
      <c r="N28" s="47">
        <f t="shared" si="19"/>
        <v>463000</v>
      </c>
      <c r="O28" s="51"/>
      <c r="P28" s="39">
        <v>424</v>
      </c>
      <c r="Q28" s="42">
        <v>1814</v>
      </c>
      <c r="R28" s="42">
        <v>1951</v>
      </c>
      <c r="S28" s="43">
        <f t="shared" si="0"/>
        <v>137</v>
      </c>
      <c r="T28" s="44">
        <f t="shared" si="1"/>
        <v>192857</v>
      </c>
      <c r="U28" s="44">
        <f t="shared" si="2"/>
        <v>212000</v>
      </c>
      <c r="V28" s="42">
        <v>702</v>
      </c>
      <c r="W28" s="42">
        <v>752</v>
      </c>
      <c r="X28" s="45">
        <f t="shared" si="3"/>
        <v>73</v>
      </c>
      <c r="Y28" s="45">
        <f t="shared" si="4"/>
        <v>36.5</v>
      </c>
      <c r="Z28" s="45">
        <f t="shared" si="5"/>
        <v>32</v>
      </c>
      <c r="AA28" s="45">
        <f t="shared" si="6"/>
        <v>4.5</v>
      </c>
      <c r="AB28" s="46">
        <f t="shared" si="7"/>
        <v>251000</v>
      </c>
      <c r="AC28" s="47">
        <f t="shared" si="8"/>
        <v>376000</v>
      </c>
      <c r="AD28" s="39">
        <v>716</v>
      </c>
      <c r="AE28" s="96">
        <f t="shared" si="9"/>
        <v>294000</v>
      </c>
      <c r="AF28" s="39">
        <v>425</v>
      </c>
      <c r="AG28" s="96">
        <f t="shared" si="10"/>
        <v>247000</v>
      </c>
    </row>
    <row r="29" spans="1:36" ht="11.25" x14ac:dyDescent="0.2">
      <c r="A29" s="39">
        <v>206</v>
      </c>
      <c r="B29" s="42">
        <v>3192</v>
      </c>
      <c r="C29" s="42">
        <v>3333</v>
      </c>
      <c r="D29" s="43">
        <f t="shared" si="11"/>
        <v>141</v>
      </c>
      <c r="E29" s="44">
        <f t="shared" si="12"/>
        <v>211253</v>
      </c>
      <c r="F29" s="44">
        <f t="shared" si="13"/>
        <v>232000</v>
      </c>
      <c r="G29" s="42">
        <v>1270</v>
      </c>
      <c r="H29" s="42">
        <v>1343</v>
      </c>
      <c r="I29" s="45">
        <f t="shared" si="14"/>
        <v>73</v>
      </c>
      <c r="J29" s="45">
        <f t="shared" si="15"/>
        <v>36.5</v>
      </c>
      <c r="K29" s="45">
        <f t="shared" si="16"/>
        <v>32</v>
      </c>
      <c r="L29" s="45">
        <f t="shared" si="17"/>
        <v>4.5</v>
      </c>
      <c r="M29" s="46">
        <f t="shared" si="18"/>
        <v>251000</v>
      </c>
      <c r="N29" s="47">
        <f t="shared" si="19"/>
        <v>483000</v>
      </c>
      <c r="O29" s="46"/>
      <c r="P29" s="39">
        <v>426</v>
      </c>
      <c r="Q29" s="42">
        <v>1336</v>
      </c>
      <c r="R29" s="42">
        <v>1475</v>
      </c>
      <c r="S29" s="43">
        <f t="shared" si="0"/>
        <v>139</v>
      </c>
      <c r="T29" s="44">
        <f t="shared" si="1"/>
        <v>211253</v>
      </c>
      <c r="U29" s="44">
        <f t="shared" si="2"/>
        <v>232000</v>
      </c>
      <c r="V29" s="42">
        <v>605</v>
      </c>
      <c r="W29" s="42">
        <v>656</v>
      </c>
      <c r="X29" s="45">
        <f t="shared" si="3"/>
        <v>73</v>
      </c>
      <c r="Y29" s="45">
        <f t="shared" si="4"/>
        <v>36.5</v>
      </c>
      <c r="Z29" s="45">
        <f t="shared" si="5"/>
        <v>32</v>
      </c>
      <c r="AA29" s="45">
        <f t="shared" si="6"/>
        <v>4.5</v>
      </c>
      <c r="AB29" s="46">
        <f t="shared" si="7"/>
        <v>251000</v>
      </c>
      <c r="AC29" s="47">
        <f t="shared" si="8"/>
        <v>382000</v>
      </c>
      <c r="AD29" s="39">
        <v>717</v>
      </c>
      <c r="AE29" s="96">
        <f t="shared" si="9"/>
        <v>289000</v>
      </c>
      <c r="AF29" s="39">
        <v>515</v>
      </c>
      <c r="AG29" s="96">
        <f t="shared" si="10"/>
        <v>170000</v>
      </c>
    </row>
    <row r="30" spans="1:36" ht="11.25" x14ac:dyDescent="0.2">
      <c r="A30" s="39">
        <v>207</v>
      </c>
      <c r="B30" s="42">
        <v>3342</v>
      </c>
      <c r="C30" s="42">
        <v>3512</v>
      </c>
      <c r="D30" s="43">
        <f t="shared" si="11"/>
        <v>170</v>
      </c>
      <c r="E30" s="44">
        <f t="shared" si="12"/>
        <v>255710</v>
      </c>
      <c r="F30" s="44">
        <f t="shared" si="13"/>
        <v>281000</v>
      </c>
      <c r="G30" s="42">
        <v>1402</v>
      </c>
      <c r="H30" s="42">
        <v>1456</v>
      </c>
      <c r="I30" s="45">
        <f t="shared" si="14"/>
        <v>54</v>
      </c>
      <c r="J30" s="45">
        <f t="shared" si="15"/>
        <v>27</v>
      </c>
      <c r="K30" s="45">
        <f t="shared" si="16"/>
        <v>27</v>
      </c>
      <c r="L30" s="45">
        <f t="shared" si="17"/>
        <v>0</v>
      </c>
      <c r="M30" s="46">
        <f t="shared" si="18"/>
        <v>162000</v>
      </c>
      <c r="N30" s="47">
        <f t="shared" si="19"/>
        <v>443000</v>
      </c>
      <c r="O30" s="46"/>
      <c r="P30" s="39">
        <v>427</v>
      </c>
      <c r="Q30" s="42">
        <v>1889</v>
      </c>
      <c r="R30" s="42">
        <v>2096</v>
      </c>
      <c r="S30" s="43">
        <f t="shared" si="0"/>
        <v>207</v>
      </c>
      <c r="T30" s="44">
        <f t="shared" si="1"/>
        <v>255710</v>
      </c>
      <c r="U30" s="44">
        <f t="shared" si="2"/>
        <v>281000</v>
      </c>
      <c r="V30" s="42">
        <v>605</v>
      </c>
      <c r="W30" s="42">
        <v>656</v>
      </c>
      <c r="X30" s="45">
        <f t="shared" si="3"/>
        <v>54</v>
      </c>
      <c r="Y30" s="45">
        <f t="shared" si="4"/>
        <v>27</v>
      </c>
      <c r="Z30" s="45">
        <f t="shared" si="5"/>
        <v>27</v>
      </c>
      <c r="AA30" s="45">
        <f t="shared" si="6"/>
        <v>0</v>
      </c>
      <c r="AB30" s="46">
        <f t="shared" si="7"/>
        <v>162000</v>
      </c>
      <c r="AC30" s="47">
        <f t="shared" si="8"/>
        <v>499000</v>
      </c>
      <c r="AD30" s="39">
        <v>718</v>
      </c>
      <c r="AE30" s="96">
        <f t="shared" si="9"/>
        <v>373000</v>
      </c>
      <c r="AF30" s="39">
        <v>525</v>
      </c>
      <c r="AG30" s="96">
        <f t="shared" si="10"/>
        <v>225000</v>
      </c>
    </row>
    <row r="31" spans="1:36" ht="11.25" x14ac:dyDescent="0.2">
      <c r="A31" s="39">
        <v>208</v>
      </c>
      <c r="B31" s="42">
        <v>2935</v>
      </c>
      <c r="C31" s="42">
        <v>3058</v>
      </c>
      <c r="D31" s="43">
        <f t="shared" si="11"/>
        <v>123</v>
      </c>
      <c r="E31" s="44">
        <f t="shared" si="12"/>
        <v>183659</v>
      </c>
      <c r="F31" s="44">
        <f t="shared" si="13"/>
        <v>202000</v>
      </c>
      <c r="G31" s="42">
        <v>1402</v>
      </c>
      <c r="H31" s="42">
        <v>1456</v>
      </c>
      <c r="I31" s="45">
        <f t="shared" si="14"/>
        <v>54</v>
      </c>
      <c r="J31" s="45">
        <f t="shared" si="15"/>
        <v>27</v>
      </c>
      <c r="K31" s="45">
        <f t="shared" si="16"/>
        <v>27</v>
      </c>
      <c r="L31" s="45">
        <f t="shared" si="17"/>
        <v>0</v>
      </c>
      <c r="M31" s="46">
        <f t="shared" si="18"/>
        <v>162000</v>
      </c>
      <c r="N31" s="47">
        <f t="shared" si="19"/>
        <v>364000</v>
      </c>
      <c r="O31" s="46"/>
      <c r="P31" s="39">
        <v>501</v>
      </c>
      <c r="Q31" s="42">
        <v>2815</v>
      </c>
      <c r="R31" s="42">
        <v>2983</v>
      </c>
      <c r="S31" s="43">
        <f t="shared" si="0"/>
        <v>168</v>
      </c>
      <c r="T31" s="44">
        <f t="shared" si="1"/>
        <v>183659</v>
      </c>
      <c r="U31" s="44">
        <f t="shared" si="2"/>
        <v>202000</v>
      </c>
      <c r="V31" s="42">
        <v>918</v>
      </c>
      <c r="W31" s="42">
        <v>959</v>
      </c>
      <c r="X31" s="45">
        <f t="shared" si="3"/>
        <v>54</v>
      </c>
      <c r="Y31" s="45">
        <f t="shared" si="4"/>
        <v>27</v>
      </c>
      <c r="Z31" s="45">
        <f t="shared" si="5"/>
        <v>27</v>
      </c>
      <c r="AA31" s="45">
        <f t="shared" si="6"/>
        <v>0</v>
      </c>
      <c r="AB31" s="46">
        <f t="shared" si="7"/>
        <v>162000</v>
      </c>
      <c r="AC31" s="47">
        <f t="shared" si="8"/>
        <v>401000</v>
      </c>
      <c r="AD31" s="39">
        <v>719</v>
      </c>
      <c r="AE31" s="96">
        <f t="shared" si="9"/>
        <v>353000</v>
      </c>
      <c r="AF31" s="39">
        <v>615</v>
      </c>
      <c r="AG31" s="96">
        <f t="shared" si="10"/>
        <v>213000</v>
      </c>
    </row>
    <row r="32" spans="1:36" ht="11.25" x14ac:dyDescent="0.2">
      <c r="A32" s="39">
        <v>209</v>
      </c>
      <c r="B32" s="42">
        <v>2844</v>
      </c>
      <c r="C32" s="42">
        <v>2954</v>
      </c>
      <c r="D32" s="43">
        <f t="shared" si="11"/>
        <v>110</v>
      </c>
      <c r="E32" s="44">
        <f t="shared" si="12"/>
        <v>163730</v>
      </c>
      <c r="F32" s="44">
        <f t="shared" si="13"/>
        <v>180000</v>
      </c>
      <c r="G32" s="42">
        <v>1057</v>
      </c>
      <c r="H32" s="42">
        <v>1106</v>
      </c>
      <c r="I32" s="45">
        <f t="shared" si="14"/>
        <v>49</v>
      </c>
      <c r="J32" s="45">
        <f t="shared" si="15"/>
        <v>24.5</v>
      </c>
      <c r="K32" s="45">
        <f t="shared" si="16"/>
        <v>24.5</v>
      </c>
      <c r="L32" s="45">
        <f t="shared" si="17"/>
        <v>0</v>
      </c>
      <c r="M32" s="46">
        <f t="shared" si="18"/>
        <v>147000</v>
      </c>
      <c r="N32" s="47">
        <f t="shared" si="19"/>
        <v>327000</v>
      </c>
      <c r="O32" s="46"/>
      <c r="P32" s="39">
        <v>502</v>
      </c>
      <c r="Q32" s="42">
        <v>1599</v>
      </c>
      <c r="R32" s="42">
        <v>1715</v>
      </c>
      <c r="S32" s="43">
        <f t="shared" si="0"/>
        <v>116</v>
      </c>
      <c r="T32" s="44">
        <f t="shared" si="1"/>
        <v>163730</v>
      </c>
      <c r="U32" s="44">
        <f t="shared" si="2"/>
        <v>180000</v>
      </c>
      <c r="V32" s="42">
        <v>918</v>
      </c>
      <c r="W32" s="42">
        <v>959</v>
      </c>
      <c r="X32" s="45">
        <f t="shared" si="3"/>
        <v>49</v>
      </c>
      <c r="Y32" s="45">
        <f t="shared" si="4"/>
        <v>24.5</v>
      </c>
      <c r="Z32" s="45">
        <f t="shared" si="5"/>
        <v>24.5</v>
      </c>
      <c r="AA32" s="45">
        <f t="shared" si="6"/>
        <v>0</v>
      </c>
      <c r="AB32" s="46">
        <f t="shared" si="7"/>
        <v>147000</v>
      </c>
      <c r="AC32" s="47">
        <f t="shared" si="8"/>
        <v>313000</v>
      </c>
      <c r="AD32" s="39">
        <v>721</v>
      </c>
      <c r="AE32" s="96">
        <f t="shared" si="9"/>
        <v>256000</v>
      </c>
      <c r="AF32" s="39">
        <v>625</v>
      </c>
      <c r="AG32" s="96">
        <f t="shared" si="10"/>
        <v>224000</v>
      </c>
    </row>
    <row r="33" spans="1:36" ht="11.25" x14ac:dyDescent="0.2">
      <c r="A33" s="39">
        <v>210</v>
      </c>
      <c r="B33" s="49">
        <v>2924</v>
      </c>
      <c r="C33" s="49">
        <v>3085</v>
      </c>
      <c r="D33" s="43">
        <f t="shared" si="11"/>
        <v>161</v>
      </c>
      <c r="E33" s="44">
        <f t="shared" si="12"/>
        <v>241913</v>
      </c>
      <c r="F33" s="44">
        <f t="shared" si="13"/>
        <v>266000</v>
      </c>
      <c r="G33" s="49">
        <v>1057</v>
      </c>
      <c r="H33" s="49">
        <v>1106</v>
      </c>
      <c r="I33" s="45">
        <f t="shared" si="14"/>
        <v>49</v>
      </c>
      <c r="J33" s="45">
        <f t="shared" si="15"/>
        <v>24.5</v>
      </c>
      <c r="K33" s="45">
        <f t="shared" si="16"/>
        <v>24.5</v>
      </c>
      <c r="L33" s="45">
        <f t="shared" si="17"/>
        <v>0</v>
      </c>
      <c r="M33" s="46">
        <f t="shared" si="18"/>
        <v>147000</v>
      </c>
      <c r="N33" s="47">
        <f t="shared" si="19"/>
        <v>413000</v>
      </c>
      <c r="O33" s="46"/>
      <c r="P33" s="39">
        <v>503</v>
      </c>
      <c r="Q33" s="42">
        <v>3049</v>
      </c>
      <c r="R33" s="42">
        <v>3198</v>
      </c>
      <c r="S33" s="43">
        <f t="shared" si="0"/>
        <v>149</v>
      </c>
      <c r="T33" s="44">
        <f t="shared" si="1"/>
        <v>241913</v>
      </c>
      <c r="U33" s="44">
        <f t="shared" si="2"/>
        <v>266000</v>
      </c>
      <c r="V33" s="42">
        <v>997</v>
      </c>
      <c r="W33" s="42">
        <v>1045</v>
      </c>
      <c r="X33" s="45">
        <f t="shared" si="3"/>
        <v>49</v>
      </c>
      <c r="Y33" s="45">
        <f t="shared" si="4"/>
        <v>24.5</v>
      </c>
      <c r="Z33" s="45">
        <f t="shared" si="5"/>
        <v>24.5</v>
      </c>
      <c r="AA33" s="45">
        <f t="shared" si="6"/>
        <v>0</v>
      </c>
      <c r="AB33" s="46">
        <f t="shared" si="7"/>
        <v>147000</v>
      </c>
      <c r="AC33" s="47">
        <f t="shared" si="8"/>
        <v>390000</v>
      </c>
      <c r="AD33" s="39">
        <v>722</v>
      </c>
      <c r="AE33" s="96">
        <f t="shared" si="9"/>
        <v>333000</v>
      </c>
      <c r="AF33" s="39">
        <v>715</v>
      </c>
      <c r="AG33" s="96">
        <f t="shared" si="10"/>
        <v>193000</v>
      </c>
    </row>
    <row r="34" spans="1:36" ht="11.25" x14ac:dyDescent="0.2">
      <c r="A34" s="39">
        <v>211</v>
      </c>
      <c r="B34" s="42">
        <v>2874</v>
      </c>
      <c r="C34" s="42">
        <v>2968</v>
      </c>
      <c r="D34" s="43">
        <f t="shared" si="11"/>
        <v>94</v>
      </c>
      <c r="E34" s="44">
        <f t="shared" si="12"/>
        <v>139496</v>
      </c>
      <c r="F34" s="44">
        <f t="shared" si="13"/>
        <v>153000</v>
      </c>
      <c r="G34" s="42">
        <v>1069</v>
      </c>
      <c r="H34" s="42">
        <v>1121</v>
      </c>
      <c r="I34" s="45">
        <f t="shared" si="14"/>
        <v>52</v>
      </c>
      <c r="J34" s="45">
        <f t="shared" si="15"/>
        <v>26</v>
      </c>
      <c r="K34" s="45">
        <f t="shared" si="16"/>
        <v>26</v>
      </c>
      <c r="L34" s="45">
        <f t="shared" si="17"/>
        <v>0</v>
      </c>
      <c r="M34" s="46">
        <f t="shared" si="18"/>
        <v>156000</v>
      </c>
      <c r="N34" s="47">
        <f t="shared" si="19"/>
        <v>309000</v>
      </c>
      <c r="O34" s="45"/>
      <c r="P34" s="39">
        <v>504</v>
      </c>
      <c r="Q34" s="42">
        <v>2430</v>
      </c>
      <c r="R34" s="42">
        <v>2569</v>
      </c>
      <c r="S34" s="43">
        <f t="shared" si="0"/>
        <v>139</v>
      </c>
      <c r="T34" s="44">
        <f t="shared" si="1"/>
        <v>139496</v>
      </c>
      <c r="U34" s="44">
        <f t="shared" si="2"/>
        <v>153000</v>
      </c>
      <c r="V34" s="42">
        <v>997</v>
      </c>
      <c r="W34" s="42">
        <v>1045</v>
      </c>
      <c r="X34" s="45">
        <f t="shared" si="3"/>
        <v>52</v>
      </c>
      <c r="Y34" s="45">
        <f t="shared" si="4"/>
        <v>26</v>
      </c>
      <c r="Z34" s="45">
        <f t="shared" si="5"/>
        <v>26</v>
      </c>
      <c r="AA34" s="45">
        <f t="shared" si="6"/>
        <v>0</v>
      </c>
      <c r="AB34" s="46">
        <f t="shared" si="7"/>
        <v>156000</v>
      </c>
      <c r="AC34" s="47">
        <f t="shared" si="8"/>
        <v>373000</v>
      </c>
      <c r="AD34" s="39">
        <v>723</v>
      </c>
      <c r="AE34" s="96">
        <f t="shared" si="9"/>
        <v>315000</v>
      </c>
      <c r="AF34" s="39">
        <v>725</v>
      </c>
      <c r="AG34" s="96">
        <f t="shared" si="10"/>
        <v>204000</v>
      </c>
    </row>
    <row r="35" spans="1:36" ht="11.25" x14ac:dyDescent="0.2">
      <c r="A35" s="39">
        <v>212</v>
      </c>
      <c r="B35" s="42">
        <v>2944</v>
      </c>
      <c r="C35" s="42">
        <v>3054</v>
      </c>
      <c r="D35" s="43">
        <f t="shared" si="11"/>
        <v>110</v>
      </c>
      <c r="E35" s="44">
        <f t="shared" si="12"/>
        <v>163730</v>
      </c>
      <c r="F35" s="44">
        <f t="shared" si="13"/>
        <v>180000</v>
      </c>
      <c r="G35" s="42">
        <v>1069</v>
      </c>
      <c r="H35" s="42">
        <v>1121</v>
      </c>
      <c r="I35" s="45">
        <f t="shared" si="14"/>
        <v>52</v>
      </c>
      <c r="J35" s="45">
        <f t="shared" si="15"/>
        <v>26</v>
      </c>
      <c r="K35" s="45">
        <f t="shared" si="16"/>
        <v>26</v>
      </c>
      <c r="L35" s="45">
        <f t="shared" si="17"/>
        <v>0</v>
      </c>
      <c r="M35" s="46">
        <f t="shared" si="18"/>
        <v>156000</v>
      </c>
      <c r="N35" s="47">
        <f t="shared" si="19"/>
        <v>336000</v>
      </c>
      <c r="O35" s="45"/>
      <c r="P35" s="39">
        <v>505</v>
      </c>
      <c r="Q35" s="42">
        <v>2690</v>
      </c>
      <c r="R35" s="42">
        <v>2802</v>
      </c>
      <c r="S35" s="43">
        <f t="shared" si="0"/>
        <v>112</v>
      </c>
      <c r="T35" s="44">
        <f t="shared" si="1"/>
        <v>163730</v>
      </c>
      <c r="U35" s="44">
        <f t="shared" si="2"/>
        <v>180000</v>
      </c>
      <c r="V35" s="42">
        <v>980</v>
      </c>
      <c r="W35" s="42">
        <v>1026</v>
      </c>
      <c r="X35" s="45">
        <f t="shared" si="3"/>
        <v>52</v>
      </c>
      <c r="Y35" s="45">
        <f t="shared" si="4"/>
        <v>26</v>
      </c>
      <c r="Z35" s="45">
        <f t="shared" si="5"/>
        <v>26</v>
      </c>
      <c r="AA35" s="45">
        <f t="shared" si="6"/>
        <v>0</v>
      </c>
      <c r="AB35" s="46">
        <f t="shared" si="7"/>
        <v>156000</v>
      </c>
      <c r="AC35" s="47">
        <f t="shared" ref="AC35:AC66" si="20">N100</f>
        <v>321000</v>
      </c>
      <c r="AD35" s="39">
        <v>724</v>
      </c>
      <c r="AE35" s="96">
        <f t="shared" ref="AE35:AE66" si="21">N165</f>
        <v>322000</v>
      </c>
      <c r="AF35" s="39">
        <v>815</v>
      </c>
      <c r="AG35" s="96">
        <f t="shared" si="10"/>
        <v>152000</v>
      </c>
    </row>
    <row r="36" spans="1:36" s="50" customFormat="1" ht="11.25" x14ac:dyDescent="0.2">
      <c r="A36" s="39">
        <v>213</v>
      </c>
      <c r="B36" s="42">
        <v>2803</v>
      </c>
      <c r="C36" s="42">
        <v>2920</v>
      </c>
      <c r="D36" s="43">
        <f t="shared" si="11"/>
        <v>117</v>
      </c>
      <c r="E36" s="44">
        <f t="shared" si="12"/>
        <v>174461</v>
      </c>
      <c r="F36" s="44">
        <f t="shared" si="13"/>
        <v>192000</v>
      </c>
      <c r="G36" s="42">
        <v>1250</v>
      </c>
      <c r="H36" s="42">
        <v>1297</v>
      </c>
      <c r="I36" s="45">
        <f t="shared" si="14"/>
        <v>47</v>
      </c>
      <c r="J36" s="45">
        <f t="shared" si="15"/>
        <v>23.5</v>
      </c>
      <c r="K36" s="45">
        <f t="shared" si="16"/>
        <v>23.5</v>
      </c>
      <c r="L36" s="45">
        <f t="shared" si="17"/>
        <v>0</v>
      </c>
      <c r="M36" s="46">
        <f t="shared" si="18"/>
        <v>141000</v>
      </c>
      <c r="N36" s="47">
        <f t="shared" si="19"/>
        <v>333000</v>
      </c>
      <c r="O36" s="45"/>
      <c r="P36" s="39">
        <v>506</v>
      </c>
      <c r="Q36" s="42">
        <v>2493</v>
      </c>
      <c r="R36" s="42">
        <v>2671</v>
      </c>
      <c r="S36" s="43">
        <f t="shared" si="0"/>
        <v>178</v>
      </c>
      <c r="T36" s="44">
        <f t="shared" si="1"/>
        <v>174461</v>
      </c>
      <c r="U36" s="44">
        <f t="shared" si="2"/>
        <v>192000</v>
      </c>
      <c r="V36" s="42">
        <v>980</v>
      </c>
      <c r="W36" s="42">
        <v>1026</v>
      </c>
      <c r="X36" s="45">
        <f t="shared" si="3"/>
        <v>47</v>
      </c>
      <c r="Y36" s="45">
        <f t="shared" si="4"/>
        <v>23.5</v>
      </c>
      <c r="Z36" s="45">
        <f t="shared" si="5"/>
        <v>23.5</v>
      </c>
      <c r="AA36" s="45">
        <f t="shared" si="6"/>
        <v>0</v>
      </c>
      <c r="AB36" s="46">
        <f t="shared" si="7"/>
        <v>141000</v>
      </c>
      <c r="AC36" s="47">
        <f t="shared" si="20"/>
        <v>433000</v>
      </c>
      <c r="AD36" s="39">
        <v>726</v>
      </c>
      <c r="AE36" s="96">
        <f t="shared" si="21"/>
        <v>181000</v>
      </c>
      <c r="AF36" s="39">
        <v>825</v>
      </c>
      <c r="AG36" s="96">
        <f t="shared" si="10"/>
        <v>212000</v>
      </c>
      <c r="AH36" s="37"/>
      <c r="AI36" s="37"/>
      <c r="AJ36" s="37"/>
    </row>
    <row r="37" spans="1:36" s="50" customFormat="1" ht="11.25" x14ac:dyDescent="0.2">
      <c r="A37" s="39">
        <v>214</v>
      </c>
      <c r="B37" s="42">
        <v>2263</v>
      </c>
      <c r="C37" s="42">
        <v>2392</v>
      </c>
      <c r="D37" s="43">
        <f t="shared" si="11"/>
        <v>129</v>
      </c>
      <c r="E37" s="44">
        <f t="shared" si="12"/>
        <v>192857</v>
      </c>
      <c r="F37" s="44">
        <f t="shared" si="13"/>
        <v>212000</v>
      </c>
      <c r="G37" s="42">
        <v>1250</v>
      </c>
      <c r="H37" s="42">
        <v>1297</v>
      </c>
      <c r="I37" s="45">
        <f t="shared" si="14"/>
        <v>47</v>
      </c>
      <c r="J37" s="45">
        <f t="shared" si="15"/>
        <v>23.5</v>
      </c>
      <c r="K37" s="45">
        <f t="shared" si="16"/>
        <v>23.5</v>
      </c>
      <c r="L37" s="45">
        <f t="shared" si="17"/>
        <v>0</v>
      </c>
      <c r="M37" s="46">
        <f t="shared" si="18"/>
        <v>141000</v>
      </c>
      <c r="N37" s="47">
        <f t="shared" si="19"/>
        <v>353000</v>
      </c>
      <c r="O37" s="45"/>
      <c r="P37" s="39">
        <v>507</v>
      </c>
      <c r="Q37" s="42">
        <v>1882</v>
      </c>
      <c r="R37" s="42">
        <v>1990</v>
      </c>
      <c r="S37" s="43">
        <f t="shared" si="0"/>
        <v>108</v>
      </c>
      <c r="T37" s="44">
        <f t="shared" si="1"/>
        <v>192857</v>
      </c>
      <c r="U37" s="44">
        <f t="shared" si="2"/>
        <v>212000</v>
      </c>
      <c r="V37" s="42">
        <v>905</v>
      </c>
      <c r="W37" s="42">
        <v>962</v>
      </c>
      <c r="X37" s="45">
        <f t="shared" si="3"/>
        <v>47</v>
      </c>
      <c r="Y37" s="45">
        <f t="shared" si="4"/>
        <v>23.5</v>
      </c>
      <c r="Z37" s="45">
        <f t="shared" si="5"/>
        <v>23.5</v>
      </c>
      <c r="AA37" s="45">
        <f t="shared" si="6"/>
        <v>0</v>
      </c>
      <c r="AB37" s="46">
        <f t="shared" si="7"/>
        <v>141000</v>
      </c>
      <c r="AC37" s="47">
        <f t="shared" si="20"/>
        <v>348000</v>
      </c>
      <c r="AD37" s="39">
        <v>727</v>
      </c>
      <c r="AE37" s="96">
        <f t="shared" si="21"/>
        <v>300000</v>
      </c>
      <c r="AF37" s="39">
        <v>915</v>
      </c>
      <c r="AG37" s="96">
        <f t="shared" si="10"/>
        <v>312000</v>
      </c>
      <c r="AH37" s="37"/>
      <c r="AI37" s="37"/>
      <c r="AJ37" s="37"/>
    </row>
    <row r="38" spans="1:36" ht="11.25" x14ac:dyDescent="0.2">
      <c r="A38" s="39">
        <v>216</v>
      </c>
      <c r="B38" s="42">
        <v>2581</v>
      </c>
      <c r="C38" s="42">
        <v>2833</v>
      </c>
      <c r="D38" s="43">
        <f t="shared" si="11"/>
        <v>252</v>
      </c>
      <c r="E38" s="44">
        <f t="shared" si="12"/>
        <v>394572</v>
      </c>
      <c r="F38" s="44">
        <f t="shared" si="13"/>
        <v>434000</v>
      </c>
      <c r="G38" s="42">
        <v>971</v>
      </c>
      <c r="H38" s="42">
        <v>1020</v>
      </c>
      <c r="I38" s="45">
        <f t="shared" si="14"/>
        <v>49</v>
      </c>
      <c r="J38" s="45">
        <f t="shared" si="15"/>
        <v>24.5</v>
      </c>
      <c r="K38" s="45">
        <f t="shared" si="16"/>
        <v>24.5</v>
      </c>
      <c r="L38" s="45">
        <f t="shared" si="17"/>
        <v>0</v>
      </c>
      <c r="M38" s="46">
        <f t="shared" si="18"/>
        <v>147000</v>
      </c>
      <c r="N38" s="47">
        <f t="shared" si="19"/>
        <v>581000</v>
      </c>
      <c r="O38" s="45"/>
      <c r="P38" s="39">
        <v>508</v>
      </c>
      <c r="Q38" s="42">
        <v>2341</v>
      </c>
      <c r="R38" s="42">
        <v>2493</v>
      </c>
      <c r="S38" s="43">
        <f t="shared" si="0"/>
        <v>152</v>
      </c>
      <c r="T38" s="44">
        <f t="shared" si="1"/>
        <v>394572</v>
      </c>
      <c r="U38" s="44">
        <f t="shared" si="2"/>
        <v>434000</v>
      </c>
      <c r="V38" s="42">
        <v>905</v>
      </c>
      <c r="W38" s="42">
        <v>962</v>
      </c>
      <c r="X38" s="45">
        <f t="shared" si="3"/>
        <v>49</v>
      </c>
      <c r="Y38" s="45">
        <f t="shared" si="4"/>
        <v>24.5</v>
      </c>
      <c r="Z38" s="45">
        <f t="shared" si="5"/>
        <v>24.5</v>
      </c>
      <c r="AA38" s="45">
        <f t="shared" si="6"/>
        <v>0</v>
      </c>
      <c r="AB38" s="46">
        <f t="shared" si="7"/>
        <v>147000</v>
      </c>
      <c r="AC38" s="47">
        <f t="shared" si="20"/>
        <v>422000</v>
      </c>
      <c r="AD38" s="39">
        <v>801</v>
      </c>
      <c r="AE38" s="96">
        <f t="shared" si="21"/>
        <v>294000</v>
      </c>
      <c r="AF38" s="39">
        <v>925</v>
      </c>
      <c r="AG38" s="96">
        <f t="shared" si="10"/>
        <v>225000</v>
      </c>
    </row>
    <row r="39" spans="1:36" ht="11.25" x14ac:dyDescent="0.2">
      <c r="A39" s="39">
        <v>217</v>
      </c>
      <c r="B39" s="42">
        <v>2415</v>
      </c>
      <c r="C39" s="42">
        <v>2558</v>
      </c>
      <c r="D39" s="43">
        <f t="shared" si="11"/>
        <v>143</v>
      </c>
      <c r="E39" s="44">
        <f t="shared" si="12"/>
        <v>214319</v>
      </c>
      <c r="F39" s="44">
        <f t="shared" si="13"/>
        <v>236000</v>
      </c>
      <c r="G39" s="42">
        <v>971</v>
      </c>
      <c r="H39" s="42">
        <v>1020</v>
      </c>
      <c r="I39" s="45">
        <f t="shared" si="14"/>
        <v>49</v>
      </c>
      <c r="J39" s="45">
        <f t="shared" si="15"/>
        <v>24.5</v>
      </c>
      <c r="K39" s="45">
        <f t="shared" si="16"/>
        <v>24.5</v>
      </c>
      <c r="L39" s="45">
        <f t="shared" si="17"/>
        <v>0</v>
      </c>
      <c r="M39" s="46">
        <f t="shared" si="18"/>
        <v>147000</v>
      </c>
      <c r="N39" s="47">
        <f t="shared" si="19"/>
        <v>383000</v>
      </c>
      <c r="O39" s="45"/>
      <c r="P39" s="39">
        <v>509</v>
      </c>
      <c r="Q39" s="42">
        <v>2764</v>
      </c>
      <c r="R39" s="42">
        <v>2883</v>
      </c>
      <c r="S39" s="43">
        <f t="shared" si="0"/>
        <v>119</v>
      </c>
      <c r="T39" s="44">
        <f t="shared" si="1"/>
        <v>214319</v>
      </c>
      <c r="U39" s="44">
        <f t="shared" si="2"/>
        <v>236000</v>
      </c>
      <c r="V39" s="42">
        <v>1348</v>
      </c>
      <c r="W39" s="42">
        <v>1400</v>
      </c>
      <c r="X39" s="45">
        <f t="shared" si="3"/>
        <v>49</v>
      </c>
      <c r="Y39" s="45">
        <f t="shared" si="4"/>
        <v>24.5</v>
      </c>
      <c r="Z39" s="45">
        <f t="shared" si="5"/>
        <v>24.5</v>
      </c>
      <c r="AA39" s="45">
        <f t="shared" si="6"/>
        <v>0</v>
      </c>
      <c r="AB39" s="46">
        <f t="shared" si="7"/>
        <v>147000</v>
      </c>
      <c r="AC39" s="47">
        <f t="shared" si="20"/>
        <v>351000</v>
      </c>
      <c r="AD39" s="39">
        <v>802</v>
      </c>
      <c r="AE39" s="96">
        <f t="shared" si="21"/>
        <v>227000</v>
      </c>
      <c r="AG39" s="94">
        <f>SUM(AG3:AG38)</f>
        <v>9348000</v>
      </c>
    </row>
    <row r="40" spans="1:36" ht="11.25" x14ac:dyDescent="0.2">
      <c r="A40" s="39">
        <v>218</v>
      </c>
      <c r="B40" s="42">
        <v>2456</v>
      </c>
      <c r="C40" s="42">
        <v>2600</v>
      </c>
      <c r="D40" s="43">
        <f t="shared" si="11"/>
        <v>144</v>
      </c>
      <c r="E40" s="44">
        <f t="shared" si="12"/>
        <v>215852</v>
      </c>
      <c r="F40" s="44">
        <f t="shared" si="13"/>
        <v>237000</v>
      </c>
      <c r="G40" s="42">
        <v>1074</v>
      </c>
      <c r="H40" s="42">
        <v>1144</v>
      </c>
      <c r="I40" s="45">
        <f t="shared" si="14"/>
        <v>70</v>
      </c>
      <c r="J40" s="45">
        <f t="shared" si="15"/>
        <v>35</v>
      </c>
      <c r="K40" s="45">
        <f t="shared" si="16"/>
        <v>32</v>
      </c>
      <c r="L40" s="45">
        <f t="shared" si="17"/>
        <v>3</v>
      </c>
      <c r="M40" s="46">
        <f t="shared" si="18"/>
        <v>231000</v>
      </c>
      <c r="N40" s="47">
        <f t="shared" si="19"/>
        <v>468000</v>
      </c>
      <c r="O40" s="45"/>
      <c r="P40" s="39">
        <v>510</v>
      </c>
      <c r="Q40" s="42">
        <v>2959</v>
      </c>
      <c r="R40" s="42">
        <v>3127</v>
      </c>
      <c r="S40" s="43">
        <f t="shared" si="0"/>
        <v>168</v>
      </c>
      <c r="T40" s="44">
        <f t="shared" si="1"/>
        <v>215852</v>
      </c>
      <c r="U40" s="44">
        <f t="shared" si="2"/>
        <v>237000</v>
      </c>
      <c r="V40" s="42">
        <v>1348</v>
      </c>
      <c r="W40" s="42">
        <v>1400</v>
      </c>
      <c r="X40" s="45">
        <f t="shared" si="3"/>
        <v>70</v>
      </c>
      <c r="Y40" s="45">
        <f t="shared" si="4"/>
        <v>35</v>
      </c>
      <c r="Z40" s="45">
        <f t="shared" si="5"/>
        <v>32</v>
      </c>
      <c r="AA40" s="45">
        <f t="shared" si="6"/>
        <v>3</v>
      </c>
      <c r="AB40" s="46">
        <f t="shared" si="7"/>
        <v>231000</v>
      </c>
      <c r="AC40" s="47">
        <f t="shared" si="20"/>
        <v>434000</v>
      </c>
      <c r="AD40" s="39">
        <v>803</v>
      </c>
      <c r="AE40" s="96">
        <f t="shared" si="21"/>
        <v>286000</v>
      </c>
    </row>
    <row r="41" spans="1:36" ht="11.25" x14ac:dyDescent="0.2">
      <c r="A41" s="39">
        <v>219</v>
      </c>
      <c r="B41" s="42">
        <v>2595</v>
      </c>
      <c r="C41" s="42">
        <v>2740</v>
      </c>
      <c r="D41" s="43">
        <f t="shared" si="11"/>
        <v>145</v>
      </c>
      <c r="E41" s="44">
        <f t="shared" si="12"/>
        <v>217385</v>
      </c>
      <c r="F41" s="44">
        <f t="shared" si="13"/>
        <v>239000</v>
      </c>
      <c r="G41" s="42">
        <v>1074</v>
      </c>
      <c r="H41" s="42">
        <v>1144</v>
      </c>
      <c r="I41" s="45">
        <f t="shared" si="14"/>
        <v>70</v>
      </c>
      <c r="J41" s="45">
        <f t="shared" si="15"/>
        <v>35</v>
      </c>
      <c r="K41" s="45">
        <f t="shared" si="16"/>
        <v>32</v>
      </c>
      <c r="L41" s="45">
        <f t="shared" si="17"/>
        <v>3</v>
      </c>
      <c r="M41" s="46">
        <f t="shared" si="18"/>
        <v>231000</v>
      </c>
      <c r="N41" s="47">
        <f t="shared" si="19"/>
        <v>470000</v>
      </c>
      <c r="O41" s="45"/>
      <c r="P41" s="39">
        <v>511</v>
      </c>
      <c r="Q41" s="42">
        <v>2326</v>
      </c>
      <c r="R41" s="42">
        <v>2411</v>
      </c>
      <c r="S41" s="43">
        <f t="shared" si="0"/>
        <v>85</v>
      </c>
      <c r="T41" s="44">
        <f t="shared" si="1"/>
        <v>217385</v>
      </c>
      <c r="U41" s="44">
        <f t="shared" si="2"/>
        <v>239000</v>
      </c>
      <c r="V41" s="42">
        <v>940</v>
      </c>
      <c r="W41" s="42">
        <v>982</v>
      </c>
      <c r="X41" s="45">
        <f t="shared" si="3"/>
        <v>70</v>
      </c>
      <c r="Y41" s="45">
        <f t="shared" si="4"/>
        <v>35</v>
      </c>
      <c r="Z41" s="45">
        <f t="shared" si="5"/>
        <v>32</v>
      </c>
      <c r="AA41" s="45">
        <f t="shared" si="6"/>
        <v>3</v>
      </c>
      <c r="AB41" s="46">
        <f t="shared" si="7"/>
        <v>231000</v>
      </c>
      <c r="AC41" s="47">
        <f t="shared" si="20"/>
        <v>265000</v>
      </c>
      <c r="AD41" s="39">
        <v>804</v>
      </c>
      <c r="AE41" s="96">
        <f t="shared" si="21"/>
        <v>251000</v>
      </c>
    </row>
    <row r="42" spans="1:36" ht="11.25" x14ac:dyDescent="0.2">
      <c r="A42" s="39">
        <v>221</v>
      </c>
      <c r="B42" s="42">
        <v>2781</v>
      </c>
      <c r="C42" s="42">
        <v>2922</v>
      </c>
      <c r="D42" s="43">
        <f t="shared" si="11"/>
        <v>141</v>
      </c>
      <c r="E42" s="44">
        <f t="shared" si="12"/>
        <v>211253</v>
      </c>
      <c r="F42" s="44">
        <f t="shared" si="13"/>
        <v>232000</v>
      </c>
      <c r="G42" s="42">
        <v>1078</v>
      </c>
      <c r="H42" s="42">
        <v>1128</v>
      </c>
      <c r="I42" s="45">
        <f t="shared" si="14"/>
        <v>50</v>
      </c>
      <c r="J42" s="45">
        <f t="shared" si="15"/>
        <v>25</v>
      </c>
      <c r="K42" s="45">
        <f t="shared" si="16"/>
        <v>25</v>
      </c>
      <c r="L42" s="45">
        <f t="shared" si="17"/>
        <v>0</v>
      </c>
      <c r="M42" s="46">
        <f t="shared" si="18"/>
        <v>150000</v>
      </c>
      <c r="N42" s="47">
        <f t="shared" si="19"/>
        <v>382000</v>
      </c>
      <c r="O42" s="45"/>
      <c r="P42" s="39">
        <v>512</v>
      </c>
      <c r="Q42" s="42">
        <v>2357</v>
      </c>
      <c r="R42" s="42">
        <v>2515</v>
      </c>
      <c r="S42" s="43">
        <f t="shared" si="0"/>
        <v>158</v>
      </c>
      <c r="T42" s="44">
        <f t="shared" si="1"/>
        <v>211253</v>
      </c>
      <c r="U42" s="44">
        <f t="shared" si="2"/>
        <v>232000</v>
      </c>
      <c r="V42" s="42">
        <v>940</v>
      </c>
      <c r="W42" s="42">
        <v>982</v>
      </c>
      <c r="X42" s="45">
        <f t="shared" si="3"/>
        <v>50</v>
      </c>
      <c r="Y42" s="45">
        <f t="shared" si="4"/>
        <v>25</v>
      </c>
      <c r="Z42" s="45">
        <f t="shared" si="5"/>
        <v>25</v>
      </c>
      <c r="AA42" s="45">
        <f t="shared" si="6"/>
        <v>0</v>
      </c>
      <c r="AB42" s="46">
        <f t="shared" si="7"/>
        <v>150000</v>
      </c>
      <c r="AC42" s="47">
        <f t="shared" si="20"/>
        <v>387000</v>
      </c>
      <c r="AD42" s="39">
        <v>805</v>
      </c>
      <c r="AE42" s="96">
        <f t="shared" si="21"/>
        <v>260000</v>
      </c>
    </row>
    <row r="43" spans="1:36" ht="11.25" x14ac:dyDescent="0.2">
      <c r="A43" s="39">
        <v>222</v>
      </c>
      <c r="B43" s="42">
        <v>2739</v>
      </c>
      <c r="C43" s="42">
        <v>2889</v>
      </c>
      <c r="D43" s="43">
        <f t="shared" si="11"/>
        <v>150</v>
      </c>
      <c r="E43" s="44">
        <f t="shared" si="12"/>
        <v>225050</v>
      </c>
      <c r="F43" s="44">
        <f t="shared" si="13"/>
        <v>248000</v>
      </c>
      <c r="G43" s="42">
        <v>1078</v>
      </c>
      <c r="H43" s="42">
        <v>1128</v>
      </c>
      <c r="I43" s="45">
        <f t="shared" si="14"/>
        <v>50</v>
      </c>
      <c r="J43" s="45">
        <f t="shared" si="15"/>
        <v>25</v>
      </c>
      <c r="K43" s="45">
        <f t="shared" si="16"/>
        <v>25</v>
      </c>
      <c r="L43" s="45">
        <f t="shared" si="17"/>
        <v>0</v>
      </c>
      <c r="M43" s="46">
        <f t="shared" si="18"/>
        <v>150000</v>
      </c>
      <c r="N43" s="47">
        <f t="shared" si="19"/>
        <v>398000</v>
      </c>
      <c r="O43" s="45"/>
      <c r="P43" s="39">
        <v>513</v>
      </c>
      <c r="Q43" s="42">
        <v>2884</v>
      </c>
      <c r="R43" s="42">
        <v>3053</v>
      </c>
      <c r="S43" s="43">
        <f t="shared" si="0"/>
        <v>169</v>
      </c>
      <c r="T43" s="44">
        <f t="shared" si="1"/>
        <v>225050</v>
      </c>
      <c r="U43" s="44">
        <f t="shared" si="2"/>
        <v>248000</v>
      </c>
      <c r="V43" s="42">
        <v>1127</v>
      </c>
      <c r="W43" s="42">
        <v>1175</v>
      </c>
      <c r="X43" s="45">
        <f t="shared" si="3"/>
        <v>50</v>
      </c>
      <c r="Y43" s="45">
        <f t="shared" si="4"/>
        <v>25</v>
      </c>
      <c r="Z43" s="45">
        <f t="shared" si="5"/>
        <v>25</v>
      </c>
      <c r="AA43" s="45">
        <f t="shared" si="6"/>
        <v>0</v>
      </c>
      <c r="AB43" s="46">
        <f t="shared" si="7"/>
        <v>150000</v>
      </c>
      <c r="AC43" s="47">
        <f t="shared" si="20"/>
        <v>424000</v>
      </c>
      <c r="AD43" s="39">
        <v>806</v>
      </c>
      <c r="AE43" s="96">
        <f t="shared" si="21"/>
        <v>293000</v>
      </c>
    </row>
    <row r="44" spans="1:36" ht="11.25" x14ac:dyDescent="0.2">
      <c r="A44" s="39">
        <v>223</v>
      </c>
      <c r="B44" s="42">
        <v>3175</v>
      </c>
      <c r="C44" s="42">
        <v>3279</v>
      </c>
      <c r="D44" s="43">
        <f t="shared" si="11"/>
        <v>104</v>
      </c>
      <c r="E44" s="44">
        <f t="shared" si="12"/>
        <v>154532</v>
      </c>
      <c r="F44" s="44">
        <f t="shared" si="13"/>
        <v>170000</v>
      </c>
      <c r="G44" s="42">
        <v>966</v>
      </c>
      <c r="H44" s="42">
        <v>1023</v>
      </c>
      <c r="I44" s="45">
        <f t="shared" si="14"/>
        <v>57</v>
      </c>
      <c r="J44" s="45">
        <f t="shared" si="15"/>
        <v>28.5</v>
      </c>
      <c r="K44" s="45">
        <f t="shared" si="16"/>
        <v>28.5</v>
      </c>
      <c r="L44" s="45">
        <f t="shared" si="17"/>
        <v>0</v>
      </c>
      <c r="M44" s="46">
        <f t="shared" si="18"/>
        <v>171000</v>
      </c>
      <c r="N44" s="47">
        <f t="shared" si="19"/>
        <v>341000</v>
      </c>
      <c r="O44" s="45"/>
      <c r="P44" s="39">
        <v>514</v>
      </c>
      <c r="Q44" s="42">
        <v>2510</v>
      </c>
      <c r="R44" s="42">
        <v>2673</v>
      </c>
      <c r="S44" s="43">
        <f t="shared" si="0"/>
        <v>163</v>
      </c>
      <c r="T44" s="44">
        <f t="shared" si="1"/>
        <v>154532</v>
      </c>
      <c r="U44" s="44">
        <f t="shared" si="2"/>
        <v>170000</v>
      </c>
      <c r="V44" s="42">
        <v>1127</v>
      </c>
      <c r="W44" s="42">
        <v>1175</v>
      </c>
      <c r="X44" s="45">
        <f t="shared" si="3"/>
        <v>57</v>
      </c>
      <c r="Y44" s="45">
        <f t="shared" si="4"/>
        <v>28.5</v>
      </c>
      <c r="Z44" s="45">
        <f t="shared" si="5"/>
        <v>28.5</v>
      </c>
      <c r="AA44" s="45">
        <f t="shared" si="6"/>
        <v>0</v>
      </c>
      <c r="AB44" s="46">
        <f t="shared" si="7"/>
        <v>171000</v>
      </c>
      <c r="AC44" s="47">
        <f t="shared" si="20"/>
        <v>413000</v>
      </c>
      <c r="AD44" s="39">
        <v>807</v>
      </c>
      <c r="AE44" s="96">
        <f t="shared" si="21"/>
        <v>436000</v>
      </c>
    </row>
    <row r="45" spans="1:36" ht="11.25" x14ac:dyDescent="0.2">
      <c r="A45" s="39">
        <v>224</v>
      </c>
      <c r="B45" s="42">
        <v>2949</v>
      </c>
      <c r="C45" s="42">
        <v>3060</v>
      </c>
      <c r="D45" s="43">
        <f t="shared" si="11"/>
        <v>111</v>
      </c>
      <c r="E45" s="44">
        <f t="shared" si="12"/>
        <v>165263</v>
      </c>
      <c r="F45" s="44">
        <f t="shared" si="13"/>
        <v>182000</v>
      </c>
      <c r="G45" s="42">
        <v>966</v>
      </c>
      <c r="H45" s="42">
        <v>1023</v>
      </c>
      <c r="I45" s="45">
        <f t="shared" si="14"/>
        <v>57</v>
      </c>
      <c r="J45" s="45">
        <f t="shared" si="15"/>
        <v>28.5</v>
      </c>
      <c r="K45" s="45">
        <f t="shared" si="16"/>
        <v>28.5</v>
      </c>
      <c r="L45" s="45">
        <f t="shared" si="17"/>
        <v>0</v>
      </c>
      <c r="M45" s="46">
        <f t="shared" si="18"/>
        <v>171000</v>
      </c>
      <c r="N45" s="47">
        <f t="shared" si="19"/>
        <v>353000</v>
      </c>
      <c r="O45" s="45"/>
      <c r="P45" s="39">
        <v>516</v>
      </c>
      <c r="Q45" s="42">
        <v>2255</v>
      </c>
      <c r="R45" s="42">
        <v>2380</v>
      </c>
      <c r="S45" s="43">
        <f t="shared" si="0"/>
        <v>125</v>
      </c>
      <c r="T45" s="44">
        <f t="shared" si="1"/>
        <v>165263</v>
      </c>
      <c r="U45" s="44">
        <f t="shared" si="2"/>
        <v>182000</v>
      </c>
      <c r="V45" s="42">
        <v>1156</v>
      </c>
      <c r="W45" s="42">
        <v>1214</v>
      </c>
      <c r="X45" s="45">
        <f t="shared" si="3"/>
        <v>57</v>
      </c>
      <c r="Y45" s="45">
        <f t="shared" si="4"/>
        <v>28.5</v>
      </c>
      <c r="Z45" s="45">
        <f t="shared" si="5"/>
        <v>28.5</v>
      </c>
      <c r="AA45" s="45">
        <f t="shared" si="6"/>
        <v>0</v>
      </c>
      <c r="AB45" s="46">
        <f t="shared" si="7"/>
        <v>171000</v>
      </c>
      <c r="AC45" s="47">
        <f t="shared" si="20"/>
        <v>379000</v>
      </c>
      <c r="AD45" s="39">
        <v>808</v>
      </c>
      <c r="AE45" s="96">
        <f t="shared" si="21"/>
        <v>352000</v>
      </c>
    </row>
    <row r="46" spans="1:36" ht="11.25" x14ac:dyDescent="0.2">
      <c r="A46" s="39">
        <v>226</v>
      </c>
      <c r="B46" s="42">
        <v>2013</v>
      </c>
      <c r="C46" s="42">
        <v>2143</v>
      </c>
      <c r="D46" s="43">
        <f t="shared" si="11"/>
        <v>130</v>
      </c>
      <c r="E46" s="44">
        <f t="shared" si="12"/>
        <v>194390</v>
      </c>
      <c r="F46" s="44">
        <f t="shared" si="13"/>
        <v>214000</v>
      </c>
      <c r="G46" s="42">
        <v>956</v>
      </c>
      <c r="H46" s="42">
        <v>1012</v>
      </c>
      <c r="I46" s="45">
        <f t="shared" si="14"/>
        <v>56</v>
      </c>
      <c r="J46" s="45">
        <f t="shared" si="15"/>
        <v>28</v>
      </c>
      <c r="K46" s="45">
        <f t="shared" si="16"/>
        <v>28</v>
      </c>
      <c r="L46" s="45">
        <f t="shared" si="17"/>
        <v>0</v>
      </c>
      <c r="M46" s="46">
        <f t="shared" si="18"/>
        <v>168000</v>
      </c>
      <c r="N46" s="47">
        <f t="shared" si="19"/>
        <v>382000</v>
      </c>
      <c r="O46" s="45"/>
      <c r="P46" s="39">
        <v>517</v>
      </c>
      <c r="Q46" s="42">
        <v>2019</v>
      </c>
      <c r="R46" s="42">
        <v>2175</v>
      </c>
      <c r="S46" s="43">
        <f t="shared" si="0"/>
        <v>156</v>
      </c>
      <c r="T46" s="44">
        <f t="shared" si="1"/>
        <v>194390</v>
      </c>
      <c r="U46" s="44">
        <f t="shared" si="2"/>
        <v>214000</v>
      </c>
      <c r="V46" s="42">
        <v>1156</v>
      </c>
      <c r="W46" s="42">
        <v>1214</v>
      </c>
      <c r="X46" s="45">
        <f t="shared" si="3"/>
        <v>56</v>
      </c>
      <c r="Y46" s="45">
        <f t="shared" si="4"/>
        <v>28</v>
      </c>
      <c r="Z46" s="45">
        <f t="shared" si="5"/>
        <v>28</v>
      </c>
      <c r="AA46" s="45">
        <f t="shared" si="6"/>
        <v>0</v>
      </c>
      <c r="AB46" s="46">
        <f t="shared" si="7"/>
        <v>168000</v>
      </c>
      <c r="AC46" s="47">
        <f t="shared" si="20"/>
        <v>432000</v>
      </c>
      <c r="AD46" s="39">
        <v>809</v>
      </c>
      <c r="AE46" s="96">
        <f t="shared" si="21"/>
        <v>368000</v>
      </c>
    </row>
    <row r="47" spans="1:36" ht="11.25" x14ac:dyDescent="0.2">
      <c r="A47" s="39">
        <v>227</v>
      </c>
      <c r="B47" s="42">
        <v>3224</v>
      </c>
      <c r="C47" s="42">
        <v>3389</v>
      </c>
      <c r="D47" s="43">
        <f t="shared" si="11"/>
        <v>165</v>
      </c>
      <c r="E47" s="44">
        <f t="shared" si="12"/>
        <v>248045</v>
      </c>
      <c r="F47" s="44">
        <f t="shared" si="13"/>
        <v>273000</v>
      </c>
      <c r="G47" s="42">
        <v>956</v>
      </c>
      <c r="H47" s="42">
        <v>1012</v>
      </c>
      <c r="I47" s="45">
        <f t="shared" si="14"/>
        <v>56</v>
      </c>
      <c r="J47" s="45">
        <f t="shared" si="15"/>
        <v>28</v>
      </c>
      <c r="K47" s="45">
        <f t="shared" si="16"/>
        <v>28</v>
      </c>
      <c r="L47" s="45">
        <f t="shared" si="17"/>
        <v>0</v>
      </c>
      <c r="M47" s="46">
        <f t="shared" si="18"/>
        <v>168000</v>
      </c>
      <c r="N47" s="47">
        <f t="shared" si="19"/>
        <v>441000</v>
      </c>
      <c r="O47" s="51"/>
      <c r="P47" s="39">
        <v>518</v>
      </c>
      <c r="Q47" s="42">
        <v>2220</v>
      </c>
      <c r="R47" s="42">
        <v>2335</v>
      </c>
      <c r="S47" s="43">
        <f t="shared" si="0"/>
        <v>115</v>
      </c>
      <c r="T47" s="44">
        <f t="shared" si="1"/>
        <v>248045</v>
      </c>
      <c r="U47" s="44">
        <f t="shared" si="2"/>
        <v>273000</v>
      </c>
      <c r="V47" s="42">
        <v>992</v>
      </c>
      <c r="W47" s="42">
        <v>1049</v>
      </c>
      <c r="X47" s="45">
        <f t="shared" si="3"/>
        <v>56</v>
      </c>
      <c r="Y47" s="45">
        <f t="shared" si="4"/>
        <v>28</v>
      </c>
      <c r="Z47" s="45">
        <f t="shared" si="5"/>
        <v>28</v>
      </c>
      <c r="AA47" s="45">
        <f t="shared" si="6"/>
        <v>0</v>
      </c>
      <c r="AB47" s="46">
        <f t="shared" si="7"/>
        <v>168000</v>
      </c>
      <c r="AC47" s="47">
        <f t="shared" si="20"/>
        <v>360000</v>
      </c>
      <c r="AD47" s="39">
        <v>810</v>
      </c>
      <c r="AE47" s="96">
        <f t="shared" si="21"/>
        <v>326000</v>
      </c>
    </row>
    <row r="48" spans="1:36" ht="11.25" x14ac:dyDescent="0.2">
      <c r="A48" s="39">
        <v>301</v>
      </c>
      <c r="B48" s="42">
        <v>2374</v>
      </c>
      <c r="C48" s="42">
        <v>2494</v>
      </c>
      <c r="D48" s="43">
        <f t="shared" si="11"/>
        <v>120</v>
      </c>
      <c r="E48" s="44">
        <f t="shared" si="12"/>
        <v>179060</v>
      </c>
      <c r="F48" s="44">
        <f t="shared" si="13"/>
        <v>197000</v>
      </c>
      <c r="G48" s="42">
        <v>737</v>
      </c>
      <c r="H48" s="42">
        <v>787</v>
      </c>
      <c r="I48" s="45">
        <f t="shared" si="14"/>
        <v>50</v>
      </c>
      <c r="J48" s="45">
        <f t="shared" si="15"/>
        <v>25</v>
      </c>
      <c r="K48" s="45">
        <f t="shared" si="16"/>
        <v>25</v>
      </c>
      <c r="L48" s="45">
        <f t="shared" si="17"/>
        <v>0</v>
      </c>
      <c r="M48" s="46">
        <f t="shared" si="18"/>
        <v>150000</v>
      </c>
      <c r="N48" s="47">
        <f t="shared" si="19"/>
        <v>347000</v>
      </c>
      <c r="O48" s="46"/>
      <c r="P48" s="39">
        <v>519</v>
      </c>
      <c r="Q48" s="42">
        <v>1939</v>
      </c>
      <c r="R48" s="42">
        <v>2063</v>
      </c>
      <c r="S48" s="43">
        <f t="shared" si="0"/>
        <v>124</v>
      </c>
      <c r="T48" s="44">
        <f t="shared" si="1"/>
        <v>179060</v>
      </c>
      <c r="U48" s="44">
        <f t="shared" si="2"/>
        <v>197000</v>
      </c>
      <c r="V48" s="42">
        <v>992</v>
      </c>
      <c r="W48" s="42">
        <v>1049</v>
      </c>
      <c r="X48" s="45">
        <f t="shared" si="3"/>
        <v>50</v>
      </c>
      <c r="Y48" s="45">
        <f t="shared" si="4"/>
        <v>25</v>
      </c>
      <c r="Z48" s="45">
        <f t="shared" si="5"/>
        <v>25</v>
      </c>
      <c r="AA48" s="45">
        <f t="shared" si="6"/>
        <v>0</v>
      </c>
      <c r="AB48" s="46">
        <f t="shared" si="7"/>
        <v>150000</v>
      </c>
      <c r="AC48" s="47">
        <f t="shared" si="20"/>
        <v>375000</v>
      </c>
      <c r="AD48" s="39">
        <v>811</v>
      </c>
      <c r="AE48" s="96">
        <f t="shared" si="21"/>
        <v>222000</v>
      </c>
    </row>
    <row r="49" spans="1:34" ht="11.25" x14ac:dyDescent="0.2">
      <c r="A49" s="39">
        <v>302</v>
      </c>
      <c r="B49" s="42">
        <v>2514</v>
      </c>
      <c r="C49" s="42">
        <v>2630</v>
      </c>
      <c r="D49" s="43">
        <f t="shared" si="11"/>
        <v>116</v>
      </c>
      <c r="E49" s="44">
        <f t="shared" si="12"/>
        <v>172928</v>
      </c>
      <c r="F49" s="44">
        <f t="shared" si="13"/>
        <v>190000</v>
      </c>
      <c r="G49" s="42">
        <v>737</v>
      </c>
      <c r="H49" s="42">
        <v>787</v>
      </c>
      <c r="I49" s="45">
        <f t="shared" si="14"/>
        <v>50</v>
      </c>
      <c r="J49" s="45">
        <f t="shared" si="15"/>
        <v>25</v>
      </c>
      <c r="K49" s="45">
        <f t="shared" si="16"/>
        <v>25</v>
      </c>
      <c r="L49" s="45">
        <f t="shared" si="17"/>
        <v>0</v>
      </c>
      <c r="M49" s="46">
        <f t="shared" si="18"/>
        <v>150000</v>
      </c>
      <c r="N49" s="47">
        <f t="shared" si="19"/>
        <v>340000</v>
      </c>
      <c r="O49" s="46"/>
      <c r="P49" s="39">
        <v>521</v>
      </c>
      <c r="Q49" s="42">
        <v>2860</v>
      </c>
      <c r="R49" s="42">
        <v>3012</v>
      </c>
      <c r="S49" s="43">
        <f t="shared" si="0"/>
        <v>152</v>
      </c>
      <c r="T49" s="44">
        <f t="shared" si="1"/>
        <v>172928</v>
      </c>
      <c r="U49" s="44">
        <f t="shared" si="2"/>
        <v>190000</v>
      </c>
      <c r="V49" s="42">
        <v>973</v>
      </c>
      <c r="W49" s="42">
        <v>1010</v>
      </c>
      <c r="X49" s="45">
        <f t="shared" si="3"/>
        <v>50</v>
      </c>
      <c r="Y49" s="45">
        <f t="shared" si="4"/>
        <v>25</v>
      </c>
      <c r="Z49" s="45">
        <f t="shared" si="5"/>
        <v>25</v>
      </c>
      <c r="AA49" s="45">
        <f t="shared" si="6"/>
        <v>0</v>
      </c>
      <c r="AB49" s="46">
        <f t="shared" si="7"/>
        <v>150000</v>
      </c>
      <c r="AC49" s="47">
        <f t="shared" si="20"/>
        <v>362000</v>
      </c>
      <c r="AD49" s="39">
        <v>812</v>
      </c>
      <c r="AE49" s="96">
        <f t="shared" si="21"/>
        <v>212000</v>
      </c>
      <c r="AH49" s="92"/>
    </row>
    <row r="50" spans="1:34" ht="11.25" x14ac:dyDescent="0.2">
      <c r="A50" s="39">
        <v>303</v>
      </c>
      <c r="B50" s="42">
        <v>1493</v>
      </c>
      <c r="C50" s="42">
        <v>1601</v>
      </c>
      <c r="D50" s="43">
        <f t="shared" si="11"/>
        <v>108</v>
      </c>
      <c r="E50" s="44">
        <f t="shared" si="12"/>
        <v>160664</v>
      </c>
      <c r="F50" s="44">
        <f t="shared" si="13"/>
        <v>177000</v>
      </c>
      <c r="G50" s="42">
        <v>801</v>
      </c>
      <c r="H50" s="42">
        <v>830</v>
      </c>
      <c r="I50" s="45">
        <f t="shared" si="14"/>
        <v>29</v>
      </c>
      <c r="J50" s="45">
        <f t="shared" si="15"/>
        <v>14.5</v>
      </c>
      <c r="K50" s="45">
        <f t="shared" si="16"/>
        <v>14.5</v>
      </c>
      <c r="L50" s="45">
        <f t="shared" si="17"/>
        <v>0</v>
      </c>
      <c r="M50" s="46">
        <f t="shared" si="18"/>
        <v>87000</v>
      </c>
      <c r="N50" s="47">
        <f t="shared" si="19"/>
        <v>264000</v>
      </c>
      <c r="O50" s="46"/>
      <c r="P50" s="39">
        <v>522</v>
      </c>
      <c r="Q50" s="42">
        <v>3051</v>
      </c>
      <c r="R50" s="42">
        <v>3218</v>
      </c>
      <c r="S50" s="43">
        <f t="shared" si="0"/>
        <v>167</v>
      </c>
      <c r="T50" s="44">
        <f t="shared" si="1"/>
        <v>160664</v>
      </c>
      <c r="U50" s="44">
        <f t="shared" si="2"/>
        <v>177000</v>
      </c>
      <c r="V50" s="42">
        <v>973</v>
      </c>
      <c r="W50" s="42">
        <v>1010</v>
      </c>
      <c r="X50" s="45">
        <f t="shared" si="3"/>
        <v>29</v>
      </c>
      <c r="Y50" s="45">
        <f t="shared" si="4"/>
        <v>14.5</v>
      </c>
      <c r="Z50" s="45">
        <f t="shared" si="5"/>
        <v>14.5</v>
      </c>
      <c r="AA50" s="45">
        <f t="shared" si="6"/>
        <v>0</v>
      </c>
      <c r="AB50" s="46">
        <f t="shared" si="7"/>
        <v>87000</v>
      </c>
      <c r="AC50" s="47">
        <f t="shared" si="20"/>
        <v>387000</v>
      </c>
      <c r="AD50" s="39">
        <v>813</v>
      </c>
      <c r="AE50" s="96">
        <f t="shared" si="21"/>
        <v>353000</v>
      </c>
    </row>
    <row r="51" spans="1:34" ht="11.25" x14ac:dyDescent="0.2">
      <c r="A51" s="39">
        <v>304</v>
      </c>
      <c r="B51" s="42">
        <v>1795</v>
      </c>
      <c r="C51" s="42">
        <v>1904</v>
      </c>
      <c r="D51" s="43">
        <f t="shared" si="11"/>
        <v>109</v>
      </c>
      <c r="E51" s="44">
        <f t="shared" si="12"/>
        <v>162197</v>
      </c>
      <c r="F51" s="44">
        <f t="shared" si="13"/>
        <v>178000</v>
      </c>
      <c r="G51" s="42">
        <v>801</v>
      </c>
      <c r="H51" s="42">
        <v>830</v>
      </c>
      <c r="I51" s="45">
        <f t="shared" si="14"/>
        <v>29</v>
      </c>
      <c r="J51" s="45">
        <f t="shared" si="15"/>
        <v>14.5</v>
      </c>
      <c r="K51" s="45">
        <f t="shared" si="16"/>
        <v>14.5</v>
      </c>
      <c r="L51" s="45">
        <f t="shared" si="17"/>
        <v>0</v>
      </c>
      <c r="M51" s="46">
        <f t="shared" si="18"/>
        <v>87000</v>
      </c>
      <c r="N51" s="47">
        <f t="shared" si="19"/>
        <v>265000</v>
      </c>
      <c r="O51" s="46"/>
      <c r="P51" s="39">
        <v>523</v>
      </c>
      <c r="Q51" s="42">
        <v>2535</v>
      </c>
      <c r="R51" s="42">
        <v>2663</v>
      </c>
      <c r="S51" s="43">
        <f t="shared" si="0"/>
        <v>128</v>
      </c>
      <c r="T51" s="44">
        <f t="shared" si="1"/>
        <v>162197</v>
      </c>
      <c r="U51" s="44">
        <f t="shared" si="2"/>
        <v>178000</v>
      </c>
      <c r="V51" s="42">
        <v>989</v>
      </c>
      <c r="W51" s="42">
        <v>1033</v>
      </c>
      <c r="X51" s="45">
        <f t="shared" si="3"/>
        <v>29</v>
      </c>
      <c r="Y51" s="45">
        <f t="shared" si="4"/>
        <v>14.5</v>
      </c>
      <c r="Z51" s="45">
        <f t="shared" si="5"/>
        <v>14.5</v>
      </c>
      <c r="AA51" s="45">
        <f t="shared" si="6"/>
        <v>0</v>
      </c>
      <c r="AB51" s="46">
        <f t="shared" si="7"/>
        <v>87000</v>
      </c>
      <c r="AC51" s="47">
        <f t="shared" si="20"/>
        <v>342000</v>
      </c>
      <c r="AD51" s="39">
        <v>814</v>
      </c>
      <c r="AE51" s="96">
        <f t="shared" si="21"/>
        <v>383000</v>
      </c>
    </row>
    <row r="52" spans="1:34" ht="11.25" x14ac:dyDescent="0.2">
      <c r="A52" s="39">
        <v>305</v>
      </c>
      <c r="B52" s="42">
        <v>3239</v>
      </c>
      <c r="C52" s="42">
        <v>3400</v>
      </c>
      <c r="D52" s="43">
        <f t="shared" si="11"/>
        <v>161</v>
      </c>
      <c r="E52" s="44">
        <f t="shared" si="12"/>
        <v>241913</v>
      </c>
      <c r="F52" s="44">
        <f t="shared" si="13"/>
        <v>266000</v>
      </c>
      <c r="G52" s="42">
        <v>1297</v>
      </c>
      <c r="H52" s="42">
        <v>1374</v>
      </c>
      <c r="I52" s="45">
        <f t="shared" si="14"/>
        <v>77</v>
      </c>
      <c r="J52" s="45">
        <f t="shared" si="15"/>
        <v>38.5</v>
      </c>
      <c r="K52" s="45">
        <f t="shared" si="16"/>
        <v>32</v>
      </c>
      <c r="L52" s="45">
        <f t="shared" si="17"/>
        <v>6.5</v>
      </c>
      <c r="M52" s="46">
        <f t="shared" si="18"/>
        <v>277000</v>
      </c>
      <c r="N52" s="47">
        <f t="shared" si="19"/>
        <v>543000</v>
      </c>
      <c r="O52" s="46"/>
      <c r="P52" s="39">
        <v>524</v>
      </c>
      <c r="Q52" s="42">
        <v>2375</v>
      </c>
      <c r="R52" s="42">
        <v>2501</v>
      </c>
      <c r="S52" s="43">
        <f t="shared" si="0"/>
        <v>126</v>
      </c>
      <c r="T52" s="44">
        <f t="shared" si="1"/>
        <v>241913</v>
      </c>
      <c r="U52" s="44">
        <f t="shared" si="2"/>
        <v>266000</v>
      </c>
      <c r="V52" s="42">
        <v>989</v>
      </c>
      <c r="W52" s="42">
        <v>1033</v>
      </c>
      <c r="X52" s="45">
        <f t="shared" si="3"/>
        <v>77</v>
      </c>
      <c r="Y52" s="45">
        <f t="shared" si="4"/>
        <v>38.5</v>
      </c>
      <c r="Z52" s="45">
        <f t="shared" si="5"/>
        <v>32</v>
      </c>
      <c r="AA52" s="45">
        <f t="shared" si="6"/>
        <v>6.5</v>
      </c>
      <c r="AB52" s="46">
        <f t="shared" si="7"/>
        <v>277000</v>
      </c>
      <c r="AC52" s="47">
        <f t="shared" si="20"/>
        <v>339000</v>
      </c>
      <c r="AD52" s="39">
        <v>816</v>
      </c>
      <c r="AE52" s="96">
        <f t="shared" si="21"/>
        <v>260000</v>
      </c>
    </row>
    <row r="53" spans="1:34" ht="11.25" x14ac:dyDescent="0.2">
      <c r="A53" s="39">
        <v>306</v>
      </c>
      <c r="B53" s="42">
        <v>2250</v>
      </c>
      <c r="C53" s="42">
        <v>2383</v>
      </c>
      <c r="D53" s="43">
        <f t="shared" si="11"/>
        <v>133</v>
      </c>
      <c r="E53" s="44">
        <f t="shared" si="12"/>
        <v>198989</v>
      </c>
      <c r="F53" s="44">
        <f t="shared" si="13"/>
        <v>219000</v>
      </c>
      <c r="G53" s="42">
        <v>1297</v>
      </c>
      <c r="H53" s="42">
        <v>1374</v>
      </c>
      <c r="I53" s="45">
        <f t="shared" si="14"/>
        <v>77</v>
      </c>
      <c r="J53" s="45">
        <f t="shared" si="15"/>
        <v>38.5</v>
      </c>
      <c r="K53" s="45">
        <f t="shared" si="16"/>
        <v>32</v>
      </c>
      <c r="L53" s="45">
        <f t="shared" si="17"/>
        <v>6.5</v>
      </c>
      <c r="M53" s="46">
        <f t="shared" si="18"/>
        <v>277000</v>
      </c>
      <c r="N53" s="47">
        <f t="shared" si="19"/>
        <v>496000</v>
      </c>
      <c r="O53" s="45"/>
      <c r="P53" s="39">
        <v>526</v>
      </c>
      <c r="Q53" s="42">
        <v>1896</v>
      </c>
      <c r="R53" s="42">
        <v>2000</v>
      </c>
      <c r="S53" s="43">
        <f t="shared" si="0"/>
        <v>104</v>
      </c>
      <c r="T53" s="44">
        <f t="shared" si="1"/>
        <v>198989</v>
      </c>
      <c r="U53" s="44">
        <f t="shared" si="2"/>
        <v>219000</v>
      </c>
      <c r="V53" s="42">
        <v>882</v>
      </c>
      <c r="W53" s="42">
        <v>934</v>
      </c>
      <c r="X53" s="45">
        <f t="shared" si="3"/>
        <v>77</v>
      </c>
      <c r="Y53" s="45">
        <f t="shared" si="4"/>
        <v>38.5</v>
      </c>
      <c r="Z53" s="45">
        <f t="shared" si="5"/>
        <v>32</v>
      </c>
      <c r="AA53" s="45">
        <f t="shared" si="6"/>
        <v>6.5</v>
      </c>
      <c r="AB53" s="46">
        <f t="shared" si="7"/>
        <v>277000</v>
      </c>
      <c r="AC53" s="47">
        <f t="shared" si="20"/>
        <v>326000</v>
      </c>
      <c r="AD53" s="39">
        <v>817</v>
      </c>
      <c r="AE53" s="96">
        <f t="shared" si="21"/>
        <v>377000</v>
      </c>
    </row>
    <row r="54" spans="1:34" ht="11.25" x14ac:dyDescent="0.2">
      <c r="A54" s="39">
        <v>307</v>
      </c>
      <c r="B54" s="49">
        <v>2980</v>
      </c>
      <c r="C54" s="49">
        <v>3069</v>
      </c>
      <c r="D54" s="43">
        <f t="shared" si="11"/>
        <v>89</v>
      </c>
      <c r="E54" s="44">
        <f t="shared" si="12"/>
        <v>132076</v>
      </c>
      <c r="F54" s="44">
        <f t="shared" si="13"/>
        <v>145000</v>
      </c>
      <c r="G54" s="42">
        <v>1098</v>
      </c>
      <c r="H54" s="42">
        <v>1153</v>
      </c>
      <c r="I54" s="45">
        <f t="shared" si="14"/>
        <v>55</v>
      </c>
      <c r="J54" s="45">
        <f t="shared" si="15"/>
        <v>27.5</v>
      </c>
      <c r="K54" s="45">
        <f t="shared" si="16"/>
        <v>27.5</v>
      </c>
      <c r="L54" s="45">
        <f t="shared" si="17"/>
        <v>0</v>
      </c>
      <c r="M54" s="46">
        <f t="shared" si="18"/>
        <v>165000</v>
      </c>
      <c r="N54" s="47">
        <f t="shared" si="19"/>
        <v>310000</v>
      </c>
      <c r="O54" s="45"/>
      <c r="P54" s="39">
        <v>527</v>
      </c>
      <c r="Q54" s="49">
        <v>2194</v>
      </c>
      <c r="R54" s="49">
        <v>2321</v>
      </c>
      <c r="S54" s="52">
        <f t="shared" si="0"/>
        <v>127</v>
      </c>
      <c r="T54" s="44">
        <f t="shared" si="1"/>
        <v>132076</v>
      </c>
      <c r="U54" s="44">
        <f t="shared" si="2"/>
        <v>145000</v>
      </c>
      <c r="V54" s="49">
        <v>882</v>
      </c>
      <c r="W54" s="49">
        <v>934</v>
      </c>
      <c r="X54" s="45">
        <f t="shared" si="3"/>
        <v>55</v>
      </c>
      <c r="Y54" s="45">
        <f t="shared" si="4"/>
        <v>27.5</v>
      </c>
      <c r="Z54" s="45">
        <f t="shared" si="5"/>
        <v>27.5</v>
      </c>
      <c r="AA54" s="45">
        <f t="shared" si="6"/>
        <v>0</v>
      </c>
      <c r="AB54" s="46">
        <f t="shared" si="7"/>
        <v>165000</v>
      </c>
      <c r="AC54" s="47">
        <f t="shared" si="20"/>
        <v>365000</v>
      </c>
      <c r="AD54" s="39">
        <v>818</v>
      </c>
      <c r="AE54" s="96">
        <f t="shared" si="21"/>
        <v>467000</v>
      </c>
    </row>
    <row r="55" spans="1:34" ht="11.25" x14ac:dyDescent="0.2">
      <c r="A55" s="39">
        <v>308</v>
      </c>
      <c r="B55" s="42">
        <v>2415</v>
      </c>
      <c r="C55" s="42">
        <v>2607</v>
      </c>
      <c r="D55" s="43">
        <f t="shared" si="11"/>
        <v>192</v>
      </c>
      <c r="E55" s="44">
        <f t="shared" si="12"/>
        <v>289436</v>
      </c>
      <c r="F55" s="44">
        <f t="shared" si="13"/>
        <v>318000</v>
      </c>
      <c r="G55" s="42">
        <v>1098</v>
      </c>
      <c r="H55" s="42">
        <v>1153</v>
      </c>
      <c r="I55" s="45">
        <f t="shared" si="14"/>
        <v>55</v>
      </c>
      <c r="J55" s="45">
        <f t="shared" si="15"/>
        <v>27.5</v>
      </c>
      <c r="K55" s="45">
        <f t="shared" si="16"/>
        <v>27.5</v>
      </c>
      <c r="L55" s="45">
        <f t="shared" si="17"/>
        <v>0</v>
      </c>
      <c r="M55" s="46">
        <f t="shared" si="18"/>
        <v>165000</v>
      </c>
      <c r="N55" s="47">
        <f t="shared" si="19"/>
        <v>483000</v>
      </c>
      <c r="O55" s="45"/>
      <c r="P55" s="39">
        <v>601</v>
      </c>
      <c r="Q55" s="49">
        <v>2243</v>
      </c>
      <c r="R55" s="49">
        <v>2388</v>
      </c>
      <c r="S55" s="52">
        <f t="shared" si="0"/>
        <v>145</v>
      </c>
      <c r="T55" s="44">
        <f t="shared" si="1"/>
        <v>289436</v>
      </c>
      <c r="U55" s="44">
        <f t="shared" si="2"/>
        <v>318000</v>
      </c>
      <c r="V55" s="49">
        <v>568</v>
      </c>
      <c r="W55" s="49">
        <v>589</v>
      </c>
      <c r="X55" s="45">
        <f t="shared" si="3"/>
        <v>55</v>
      </c>
      <c r="Y55" s="45">
        <f t="shared" si="4"/>
        <v>27.5</v>
      </c>
      <c r="Z55" s="45">
        <f t="shared" si="5"/>
        <v>27.5</v>
      </c>
      <c r="AA55" s="45">
        <f t="shared" si="6"/>
        <v>0</v>
      </c>
      <c r="AB55" s="46">
        <f t="shared" si="7"/>
        <v>165000</v>
      </c>
      <c r="AC55" s="47">
        <f t="shared" si="20"/>
        <v>302000</v>
      </c>
      <c r="AD55" s="39">
        <v>819</v>
      </c>
      <c r="AE55" s="96">
        <f t="shared" si="21"/>
        <v>464000</v>
      </c>
    </row>
    <row r="56" spans="1:34" ht="11.25" x14ac:dyDescent="0.2">
      <c r="A56" s="39">
        <v>309</v>
      </c>
      <c r="B56" s="42">
        <v>2379</v>
      </c>
      <c r="C56" s="42">
        <v>2466</v>
      </c>
      <c r="D56" s="43">
        <f t="shared" si="11"/>
        <v>87</v>
      </c>
      <c r="E56" s="44">
        <f t="shared" si="12"/>
        <v>129108</v>
      </c>
      <c r="F56" s="44">
        <f t="shared" si="13"/>
        <v>142000</v>
      </c>
      <c r="G56" s="42">
        <v>1190</v>
      </c>
      <c r="H56" s="42">
        <v>1247</v>
      </c>
      <c r="I56" s="45">
        <f t="shared" si="14"/>
        <v>57</v>
      </c>
      <c r="J56" s="45">
        <f t="shared" si="15"/>
        <v>28.5</v>
      </c>
      <c r="K56" s="45">
        <f t="shared" si="16"/>
        <v>28.5</v>
      </c>
      <c r="L56" s="45">
        <f t="shared" si="17"/>
        <v>0</v>
      </c>
      <c r="M56" s="46">
        <f t="shared" si="18"/>
        <v>171000</v>
      </c>
      <c r="N56" s="47">
        <f t="shared" si="19"/>
        <v>313000</v>
      </c>
      <c r="O56" s="45"/>
      <c r="P56" s="53">
        <v>602</v>
      </c>
      <c r="Q56" s="54">
        <v>2976</v>
      </c>
      <c r="R56" s="54">
        <v>3119</v>
      </c>
      <c r="S56" s="52">
        <f t="shared" si="0"/>
        <v>143</v>
      </c>
      <c r="T56" s="44">
        <f t="shared" si="1"/>
        <v>129108</v>
      </c>
      <c r="U56" s="44">
        <f t="shared" si="2"/>
        <v>142000</v>
      </c>
      <c r="V56" s="54">
        <v>568</v>
      </c>
      <c r="W56" s="54">
        <v>589</v>
      </c>
      <c r="X56" s="45">
        <f t="shared" si="3"/>
        <v>57</v>
      </c>
      <c r="Y56" s="45">
        <f t="shared" si="4"/>
        <v>28.5</v>
      </c>
      <c r="Z56" s="45">
        <f t="shared" si="5"/>
        <v>28.5</v>
      </c>
      <c r="AA56" s="45">
        <f t="shared" si="6"/>
        <v>0</v>
      </c>
      <c r="AB56" s="46">
        <f t="shared" si="7"/>
        <v>171000</v>
      </c>
      <c r="AC56" s="47">
        <f t="shared" si="20"/>
        <v>299000</v>
      </c>
      <c r="AD56" s="39">
        <v>821</v>
      </c>
      <c r="AE56" s="96">
        <f t="shared" si="21"/>
        <v>440000</v>
      </c>
    </row>
    <row r="57" spans="1:34" ht="11.25" x14ac:dyDescent="0.2">
      <c r="A57" s="39">
        <v>310</v>
      </c>
      <c r="B57" s="42">
        <v>2487</v>
      </c>
      <c r="C57" s="42">
        <v>2601</v>
      </c>
      <c r="D57" s="43">
        <f t="shared" si="11"/>
        <v>114</v>
      </c>
      <c r="E57" s="44">
        <f t="shared" si="12"/>
        <v>169862</v>
      </c>
      <c r="F57" s="44">
        <f t="shared" si="13"/>
        <v>187000</v>
      </c>
      <c r="G57" s="42">
        <v>1190</v>
      </c>
      <c r="H57" s="42">
        <v>1247</v>
      </c>
      <c r="I57" s="45">
        <f t="shared" si="14"/>
        <v>57</v>
      </c>
      <c r="J57" s="45">
        <f t="shared" si="15"/>
        <v>28.5</v>
      </c>
      <c r="K57" s="45">
        <f t="shared" si="16"/>
        <v>28.5</v>
      </c>
      <c r="L57" s="45">
        <f t="shared" si="17"/>
        <v>0</v>
      </c>
      <c r="M57" s="46">
        <f t="shared" si="18"/>
        <v>171000</v>
      </c>
      <c r="N57" s="47">
        <f t="shared" si="19"/>
        <v>358000</v>
      </c>
      <c r="O57" s="45"/>
      <c r="P57" s="39">
        <v>603</v>
      </c>
      <c r="Q57" s="49">
        <v>2399</v>
      </c>
      <c r="R57" s="49">
        <v>2512</v>
      </c>
      <c r="S57" s="52">
        <f t="shared" si="0"/>
        <v>113</v>
      </c>
      <c r="T57" s="44">
        <f t="shared" si="1"/>
        <v>169862</v>
      </c>
      <c r="U57" s="44">
        <f t="shared" si="2"/>
        <v>187000</v>
      </c>
      <c r="V57" s="49">
        <v>928</v>
      </c>
      <c r="W57" s="49">
        <v>976</v>
      </c>
      <c r="X57" s="45">
        <f t="shared" si="3"/>
        <v>57</v>
      </c>
      <c r="Y57" s="45">
        <f t="shared" si="4"/>
        <v>28.5</v>
      </c>
      <c r="Z57" s="45">
        <f t="shared" si="5"/>
        <v>28.5</v>
      </c>
      <c r="AA57" s="45">
        <f t="shared" si="6"/>
        <v>0</v>
      </c>
      <c r="AB57" s="46">
        <f t="shared" si="7"/>
        <v>171000</v>
      </c>
      <c r="AC57" s="47">
        <f t="shared" si="20"/>
        <v>329000</v>
      </c>
      <c r="AD57" s="39">
        <v>822</v>
      </c>
      <c r="AE57" s="96">
        <f t="shared" si="21"/>
        <v>393000</v>
      </c>
    </row>
    <row r="58" spans="1:34" ht="11.25" x14ac:dyDescent="0.2">
      <c r="A58" s="39">
        <v>311</v>
      </c>
      <c r="B58" s="42">
        <v>3125</v>
      </c>
      <c r="C58" s="42">
        <v>3298</v>
      </c>
      <c r="D58" s="43">
        <f t="shared" si="11"/>
        <v>173</v>
      </c>
      <c r="E58" s="44">
        <f t="shared" si="12"/>
        <v>260309</v>
      </c>
      <c r="F58" s="44">
        <f t="shared" si="13"/>
        <v>286000</v>
      </c>
      <c r="G58" s="42">
        <v>1270</v>
      </c>
      <c r="H58" s="42">
        <v>1331</v>
      </c>
      <c r="I58" s="45">
        <f t="shared" si="14"/>
        <v>61</v>
      </c>
      <c r="J58" s="45">
        <f t="shared" si="15"/>
        <v>30.5</v>
      </c>
      <c r="K58" s="45">
        <f t="shared" si="16"/>
        <v>30.5</v>
      </c>
      <c r="L58" s="45">
        <f t="shared" si="17"/>
        <v>0</v>
      </c>
      <c r="M58" s="46">
        <f t="shared" si="18"/>
        <v>183000</v>
      </c>
      <c r="N58" s="47">
        <f t="shared" si="19"/>
        <v>469000</v>
      </c>
      <c r="O58" s="45"/>
      <c r="P58" s="53">
        <v>604</v>
      </c>
      <c r="Q58" s="54">
        <v>2122</v>
      </c>
      <c r="R58" s="54">
        <v>2261</v>
      </c>
      <c r="S58" s="52">
        <f t="shared" si="0"/>
        <v>139</v>
      </c>
      <c r="T58" s="44">
        <f t="shared" si="1"/>
        <v>260309</v>
      </c>
      <c r="U58" s="44">
        <f t="shared" si="2"/>
        <v>286000</v>
      </c>
      <c r="V58" s="54">
        <v>928</v>
      </c>
      <c r="W58" s="54">
        <v>976</v>
      </c>
      <c r="X58" s="45">
        <f t="shared" si="3"/>
        <v>61</v>
      </c>
      <c r="Y58" s="45">
        <f t="shared" si="4"/>
        <v>30.5</v>
      </c>
      <c r="Z58" s="45">
        <f t="shared" si="5"/>
        <v>30.5</v>
      </c>
      <c r="AA58" s="45">
        <f t="shared" si="6"/>
        <v>0</v>
      </c>
      <c r="AB58" s="46">
        <f t="shared" si="7"/>
        <v>183000</v>
      </c>
      <c r="AC58" s="47">
        <f t="shared" si="20"/>
        <v>373000</v>
      </c>
      <c r="AD58" s="39">
        <v>823</v>
      </c>
      <c r="AE58" s="96">
        <f t="shared" si="21"/>
        <v>416000</v>
      </c>
    </row>
    <row r="59" spans="1:34" ht="11.25" x14ac:dyDescent="0.2">
      <c r="A59" s="39">
        <v>312</v>
      </c>
      <c r="B59" s="42">
        <v>3134</v>
      </c>
      <c r="C59" s="42">
        <v>3320</v>
      </c>
      <c r="D59" s="43">
        <f t="shared" si="11"/>
        <v>186</v>
      </c>
      <c r="E59" s="44">
        <f t="shared" si="12"/>
        <v>280238</v>
      </c>
      <c r="F59" s="44">
        <f t="shared" si="13"/>
        <v>308000</v>
      </c>
      <c r="G59" s="42">
        <v>1270</v>
      </c>
      <c r="H59" s="42">
        <v>1331</v>
      </c>
      <c r="I59" s="45">
        <f t="shared" si="14"/>
        <v>61</v>
      </c>
      <c r="J59" s="45">
        <f t="shared" si="15"/>
        <v>30.5</v>
      </c>
      <c r="K59" s="45">
        <f t="shared" si="16"/>
        <v>30.5</v>
      </c>
      <c r="L59" s="45">
        <f t="shared" si="17"/>
        <v>0</v>
      </c>
      <c r="M59" s="46">
        <f t="shared" si="18"/>
        <v>183000</v>
      </c>
      <c r="N59" s="47">
        <f t="shared" si="19"/>
        <v>491000</v>
      </c>
      <c r="O59" s="45"/>
      <c r="P59" s="39">
        <v>605</v>
      </c>
      <c r="Q59" s="49">
        <v>2782</v>
      </c>
      <c r="R59" s="49">
        <v>2867</v>
      </c>
      <c r="S59" s="52">
        <f t="shared" si="0"/>
        <v>85</v>
      </c>
      <c r="T59" s="44">
        <f t="shared" si="1"/>
        <v>280238</v>
      </c>
      <c r="U59" s="44">
        <f t="shared" si="2"/>
        <v>308000</v>
      </c>
      <c r="V59" s="49">
        <v>1136</v>
      </c>
      <c r="W59" s="49">
        <v>1176</v>
      </c>
      <c r="X59" s="45">
        <f t="shared" si="3"/>
        <v>61</v>
      </c>
      <c r="Y59" s="45">
        <f t="shared" si="4"/>
        <v>30.5</v>
      </c>
      <c r="Z59" s="45">
        <f t="shared" si="5"/>
        <v>30.5</v>
      </c>
      <c r="AA59" s="45">
        <f t="shared" si="6"/>
        <v>0</v>
      </c>
      <c r="AB59" s="46">
        <f t="shared" si="7"/>
        <v>183000</v>
      </c>
      <c r="AC59" s="47">
        <f t="shared" si="20"/>
        <v>259000</v>
      </c>
      <c r="AD59" s="39">
        <v>824</v>
      </c>
      <c r="AE59" s="96">
        <f t="shared" si="21"/>
        <v>324000</v>
      </c>
    </row>
    <row r="60" spans="1:34" ht="11.25" x14ac:dyDescent="0.2">
      <c r="A60" s="39">
        <v>313</v>
      </c>
      <c r="B60" s="42">
        <v>1931</v>
      </c>
      <c r="C60" s="42">
        <v>2039</v>
      </c>
      <c r="D60" s="43">
        <f t="shared" si="11"/>
        <v>108</v>
      </c>
      <c r="E60" s="44">
        <f t="shared" si="12"/>
        <v>160664</v>
      </c>
      <c r="F60" s="44">
        <f t="shared" si="13"/>
        <v>177000</v>
      </c>
      <c r="G60" s="42">
        <v>1000</v>
      </c>
      <c r="H60" s="42">
        <v>1049</v>
      </c>
      <c r="I60" s="45">
        <f t="shared" si="14"/>
        <v>49</v>
      </c>
      <c r="J60" s="45">
        <f t="shared" si="15"/>
        <v>24.5</v>
      </c>
      <c r="K60" s="45">
        <f t="shared" si="16"/>
        <v>24.5</v>
      </c>
      <c r="L60" s="45">
        <f t="shared" si="17"/>
        <v>0</v>
      </c>
      <c r="M60" s="46">
        <f t="shared" si="18"/>
        <v>147000</v>
      </c>
      <c r="N60" s="47">
        <f t="shared" si="19"/>
        <v>324000</v>
      </c>
      <c r="O60" s="45"/>
      <c r="P60" s="39">
        <v>606</v>
      </c>
      <c r="Q60" s="49">
        <v>2841</v>
      </c>
      <c r="R60" s="49">
        <v>2981</v>
      </c>
      <c r="S60" s="52">
        <f t="shared" si="0"/>
        <v>140</v>
      </c>
      <c r="T60" s="44">
        <f t="shared" si="1"/>
        <v>160664</v>
      </c>
      <c r="U60" s="44">
        <f t="shared" si="2"/>
        <v>177000</v>
      </c>
      <c r="V60" s="49">
        <v>1136</v>
      </c>
      <c r="W60" s="49">
        <v>1176</v>
      </c>
      <c r="X60" s="45">
        <f t="shared" si="3"/>
        <v>49</v>
      </c>
      <c r="Y60" s="45">
        <f t="shared" si="4"/>
        <v>24.5</v>
      </c>
      <c r="Z60" s="45">
        <f t="shared" si="5"/>
        <v>24.5</v>
      </c>
      <c r="AA60" s="45">
        <f t="shared" si="6"/>
        <v>0</v>
      </c>
      <c r="AB60" s="46">
        <f t="shared" si="7"/>
        <v>147000</v>
      </c>
      <c r="AC60" s="47">
        <f t="shared" si="20"/>
        <v>351000</v>
      </c>
      <c r="AD60" s="39">
        <v>826</v>
      </c>
      <c r="AE60" s="96">
        <f t="shared" si="21"/>
        <v>358000</v>
      </c>
    </row>
    <row r="61" spans="1:34" ht="11.25" x14ac:dyDescent="0.2">
      <c r="A61" s="39">
        <v>314</v>
      </c>
      <c r="B61" s="42">
        <v>1902</v>
      </c>
      <c r="C61" s="42">
        <v>2033</v>
      </c>
      <c r="D61" s="43">
        <f t="shared" si="11"/>
        <v>131</v>
      </c>
      <c r="E61" s="44">
        <f t="shared" si="12"/>
        <v>195923</v>
      </c>
      <c r="F61" s="44">
        <f t="shared" si="13"/>
        <v>216000</v>
      </c>
      <c r="G61" s="42">
        <v>1000</v>
      </c>
      <c r="H61" s="42">
        <v>1049</v>
      </c>
      <c r="I61" s="45">
        <f t="shared" si="14"/>
        <v>49</v>
      </c>
      <c r="J61" s="45">
        <f t="shared" si="15"/>
        <v>24.5</v>
      </c>
      <c r="K61" s="45">
        <f t="shared" si="16"/>
        <v>24.5</v>
      </c>
      <c r="L61" s="45">
        <f t="shared" si="17"/>
        <v>0</v>
      </c>
      <c r="M61" s="46">
        <f t="shared" si="18"/>
        <v>147000</v>
      </c>
      <c r="N61" s="47">
        <f t="shared" si="19"/>
        <v>363000</v>
      </c>
      <c r="O61" s="45"/>
      <c r="P61" s="39">
        <v>607</v>
      </c>
      <c r="Q61" s="49">
        <v>2215</v>
      </c>
      <c r="R61" s="49">
        <v>2331</v>
      </c>
      <c r="S61" s="52">
        <f t="shared" si="0"/>
        <v>116</v>
      </c>
      <c r="T61" s="44">
        <f t="shared" si="1"/>
        <v>195923</v>
      </c>
      <c r="U61" s="44">
        <f t="shared" si="2"/>
        <v>216000</v>
      </c>
      <c r="V61" s="49">
        <v>1385</v>
      </c>
      <c r="W61" s="49">
        <v>1442</v>
      </c>
      <c r="X61" s="45">
        <f t="shared" si="3"/>
        <v>49</v>
      </c>
      <c r="Y61" s="45">
        <f t="shared" si="4"/>
        <v>24.5</v>
      </c>
      <c r="Z61" s="45">
        <f t="shared" si="5"/>
        <v>24.5</v>
      </c>
      <c r="AA61" s="45">
        <f t="shared" si="6"/>
        <v>0</v>
      </c>
      <c r="AB61" s="46">
        <f t="shared" si="7"/>
        <v>147000</v>
      </c>
      <c r="AC61" s="47">
        <f t="shared" si="20"/>
        <v>361000</v>
      </c>
      <c r="AD61" s="39">
        <v>827</v>
      </c>
      <c r="AE61" s="96">
        <f t="shared" si="21"/>
        <v>384000</v>
      </c>
    </row>
    <row r="62" spans="1:34" ht="11.25" x14ac:dyDescent="0.2">
      <c r="A62" s="39">
        <v>316</v>
      </c>
      <c r="B62" s="42">
        <v>1940</v>
      </c>
      <c r="C62" s="42">
        <v>2066</v>
      </c>
      <c r="D62" s="43">
        <f t="shared" si="11"/>
        <v>126</v>
      </c>
      <c r="E62" s="44">
        <f t="shared" si="12"/>
        <v>188258</v>
      </c>
      <c r="F62" s="44">
        <f t="shared" si="13"/>
        <v>207000</v>
      </c>
      <c r="G62" s="42">
        <v>1151</v>
      </c>
      <c r="H62" s="42">
        <v>1211</v>
      </c>
      <c r="I62" s="45">
        <f t="shared" si="14"/>
        <v>60</v>
      </c>
      <c r="J62" s="45">
        <f t="shared" si="15"/>
        <v>30</v>
      </c>
      <c r="K62" s="45">
        <f t="shared" si="16"/>
        <v>30</v>
      </c>
      <c r="L62" s="45">
        <f t="shared" si="17"/>
        <v>0</v>
      </c>
      <c r="M62" s="46">
        <f t="shared" si="18"/>
        <v>180000</v>
      </c>
      <c r="N62" s="47">
        <f t="shared" si="19"/>
        <v>387000</v>
      </c>
      <c r="O62" s="45"/>
      <c r="P62" s="39">
        <v>608</v>
      </c>
      <c r="Q62" s="49">
        <v>2728</v>
      </c>
      <c r="R62" s="49">
        <v>2866</v>
      </c>
      <c r="S62" s="52">
        <f t="shared" si="0"/>
        <v>138</v>
      </c>
      <c r="T62" s="44">
        <f t="shared" si="1"/>
        <v>188258</v>
      </c>
      <c r="U62" s="44">
        <f t="shared" si="2"/>
        <v>207000</v>
      </c>
      <c r="V62" s="49">
        <v>1385</v>
      </c>
      <c r="W62" s="49">
        <v>1442</v>
      </c>
      <c r="X62" s="45">
        <f t="shared" si="3"/>
        <v>60</v>
      </c>
      <c r="Y62" s="45">
        <f t="shared" si="4"/>
        <v>30</v>
      </c>
      <c r="Z62" s="45">
        <f t="shared" si="5"/>
        <v>30</v>
      </c>
      <c r="AA62" s="45">
        <f t="shared" si="6"/>
        <v>0</v>
      </c>
      <c r="AB62" s="46">
        <f t="shared" si="7"/>
        <v>180000</v>
      </c>
      <c r="AC62" s="47">
        <f t="shared" si="20"/>
        <v>398000</v>
      </c>
      <c r="AD62" s="39">
        <v>901</v>
      </c>
      <c r="AE62" s="96">
        <f t="shared" si="21"/>
        <v>358000</v>
      </c>
    </row>
    <row r="63" spans="1:34" ht="11.25" x14ac:dyDescent="0.2">
      <c r="A63" s="39">
        <v>317</v>
      </c>
      <c r="B63" s="42">
        <v>2809</v>
      </c>
      <c r="C63" s="42">
        <v>2943</v>
      </c>
      <c r="D63" s="43">
        <f t="shared" si="11"/>
        <v>134</v>
      </c>
      <c r="E63" s="44">
        <f t="shared" si="12"/>
        <v>200522</v>
      </c>
      <c r="F63" s="44">
        <f t="shared" si="13"/>
        <v>221000</v>
      </c>
      <c r="G63" s="42">
        <v>1151</v>
      </c>
      <c r="H63" s="42">
        <v>1211</v>
      </c>
      <c r="I63" s="45">
        <f t="shared" si="14"/>
        <v>60</v>
      </c>
      <c r="J63" s="45">
        <f t="shared" si="15"/>
        <v>30</v>
      </c>
      <c r="K63" s="45">
        <f t="shared" si="16"/>
        <v>30</v>
      </c>
      <c r="L63" s="45">
        <f t="shared" si="17"/>
        <v>0</v>
      </c>
      <c r="M63" s="46">
        <f t="shared" si="18"/>
        <v>180000</v>
      </c>
      <c r="N63" s="47">
        <f t="shared" si="19"/>
        <v>401000</v>
      </c>
      <c r="O63" s="45"/>
      <c r="P63" s="39">
        <v>609</v>
      </c>
      <c r="Q63" s="42">
        <v>2702</v>
      </c>
      <c r="R63" s="42">
        <v>2859</v>
      </c>
      <c r="S63" s="43">
        <f t="shared" si="0"/>
        <v>157</v>
      </c>
      <c r="T63" s="44">
        <f t="shared" si="1"/>
        <v>200522</v>
      </c>
      <c r="U63" s="44">
        <f t="shared" si="2"/>
        <v>221000</v>
      </c>
      <c r="V63" s="42">
        <v>840</v>
      </c>
      <c r="W63" s="42">
        <v>881</v>
      </c>
      <c r="X63" s="45">
        <f t="shared" si="3"/>
        <v>60</v>
      </c>
      <c r="Y63" s="45">
        <f t="shared" si="4"/>
        <v>30</v>
      </c>
      <c r="Z63" s="45">
        <f t="shared" si="5"/>
        <v>30</v>
      </c>
      <c r="AA63" s="45">
        <f t="shared" si="6"/>
        <v>0</v>
      </c>
      <c r="AB63" s="46">
        <f t="shared" si="7"/>
        <v>180000</v>
      </c>
      <c r="AC63" s="47">
        <f t="shared" si="20"/>
        <v>382000</v>
      </c>
      <c r="AD63" s="39">
        <v>902</v>
      </c>
      <c r="AE63" s="96">
        <f t="shared" si="21"/>
        <v>383000</v>
      </c>
    </row>
    <row r="64" spans="1:34" ht="11.25" x14ac:dyDescent="0.2">
      <c r="A64" s="39">
        <v>318</v>
      </c>
      <c r="B64" s="42">
        <v>1856</v>
      </c>
      <c r="C64" s="42">
        <v>1953</v>
      </c>
      <c r="D64" s="43">
        <f t="shared" si="11"/>
        <v>97</v>
      </c>
      <c r="E64" s="44">
        <f t="shared" si="12"/>
        <v>143948</v>
      </c>
      <c r="F64" s="44">
        <f t="shared" si="13"/>
        <v>158000</v>
      </c>
      <c r="G64" s="42">
        <v>962</v>
      </c>
      <c r="H64" s="42">
        <v>1013</v>
      </c>
      <c r="I64" s="45">
        <f t="shared" si="14"/>
        <v>51</v>
      </c>
      <c r="J64" s="45">
        <f t="shared" si="15"/>
        <v>25.5</v>
      </c>
      <c r="K64" s="45">
        <f t="shared" si="16"/>
        <v>25.5</v>
      </c>
      <c r="L64" s="45">
        <f t="shared" si="17"/>
        <v>0</v>
      </c>
      <c r="M64" s="46">
        <f t="shared" si="18"/>
        <v>153000</v>
      </c>
      <c r="N64" s="47">
        <f t="shared" si="19"/>
        <v>311000</v>
      </c>
      <c r="O64" s="45"/>
      <c r="P64" s="39">
        <v>610</v>
      </c>
      <c r="Q64" s="42">
        <v>2435</v>
      </c>
      <c r="R64" s="42">
        <v>2549</v>
      </c>
      <c r="S64" s="43">
        <f t="shared" si="0"/>
        <v>114</v>
      </c>
      <c r="T64" s="44">
        <f t="shared" si="1"/>
        <v>143948</v>
      </c>
      <c r="U64" s="44">
        <f t="shared" si="2"/>
        <v>158000</v>
      </c>
      <c r="V64" s="42">
        <v>840</v>
      </c>
      <c r="W64" s="42">
        <v>881</v>
      </c>
      <c r="X64" s="45">
        <f t="shared" si="3"/>
        <v>51</v>
      </c>
      <c r="Y64" s="45">
        <f t="shared" si="4"/>
        <v>25.5</v>
      </c>
      <c r="Z64" s="45">
        <f t="shared" si="5"/>
        <v>25.5</v>
      </c>
      <c r="AA64" s="45">
        <f t="shared" si="6"/>
        <v>0</v>
      </c>
      <c r="AB64" s="46">
        <f t="shared" si="7"/>
        <v>153000</v>
      </c>
      <c r="AC64" s="47">
        <f t="shared" si="20"/>
        <v>310000</v>
      </c>
      <c r="AD64" s="39">
        <v>903</v>
      </c>
      <c r="AE64" s="96">
        <f t="shared" si="21"/>
        <v>524000</v>
      </c>
    </row>
    <row r="65" spans="1:31" ht="11.25" x14ac:dyDescent="0.2">
      <c r="A65" s="39">
        <v>319</v>
      </c>
      <c r="B65" s="42">
        <v>2563</v>
      </c>
      <c r="C65" s="42">
        <v>2705</v>
      </c>
      <c r="D65" s="43">
        <f t="shared" si="11"/>
        <v>142</v>
      </c>
      <c r="E65" s="44">
        <f t="shared" si="12"/>
        <v>212786</v>
      </c>
      <c r="F65" s="44">
        <f t="shared" si="13"/>
        <v>234000</v>
      </c>
      <c r="G65" s="42">
        <v>962</v>
      </c>
      <c r="H65" s="42">
        <v>1013</v>
      </c>
      <c r="I65" s="45">
        <f t="shared" si="14"/>
        <v>51</v>
      </c>
      <c r="J65" s="45">
        <f t="shared" si="15"/>
        <v>25.5</v>
      </c>
      <c r="K65" s="45">
        <f t="shared" si="16"/>
        <v>25.5</v>
      </c>
      <c r="L65" s="45">
        <f t="shared" si="17"/>
        <v>0</v>
      </c>
      <c r="M65" s="46">
        <f t="shared" si="18"/>
        <v>153000</v>
      </c>
      <c r="N65" s="47">
        <f t="shared" si="19"/>
        <v>387000</v>
      </c>
      <c r="O65" s="45"/>
      <c r="P65" s="39">
        <v>611</v>
      </c>
      <c r="Q65" s="42">
        <v>2317</v>
      </c>
      <c r="R65" s="42">
        <v>2427</v>
      </c>
      <c r="S65" s="43">
        <f t="shared" si="0"/>
        <v>110</v>
      </c>
      <c r="T65" s="44">
        <f t="shared" si="1"/>
        <v>212786</v>
      </c>
      <c r="U65" s="44">
        <f t="shared" si="2"/>
        <v>234000</v>
      </c>
      <c r="V65" s="42">
        <v>958</v>
      </c>
      <c r="W65" s="42">
        <v>1006</v>
      </c>
      <c r="X65" s="45">
        <f t="shared" si="3"/>
        <v>51</v>
      </c>
      <c r="Y65" s="45">
        <f t="shared" si="4"/>
        <v>25.5</v>
      </c>
      <c r="Z65" s="45">
        <f t="shared" si="5"/>
        <v>25.5</v>
      </c>
      <c r="AA65" s="45">
        <f t="shared" si="6"/>
        <v>0</v>
      </c>
      <c r="AB65" s="46">
        <f t="shared" si="7"/>
        <v>153000</v>
      </c>
      <c r="AC65" s="47">
        <f t="shared" si="20"/>
        <v>324000</v>
      </c>
      <c r="AD65" s="39">
        <v>904</v>
      </c>
      <c r="AE65" s="96">
        <f t="shared" si="21"/>
        <v>510000</v>
      </c>
    </row>
    <row r="66" spans="1:31" ht="11.25" x14ac:dyDescent="0.2">
      <c r="A66" s="39">
        <v>321</v>
      </c>
      <c r="B66" s="42">
        <v>2383</v>
      </c>
      <c r="C66" s="42">
        <v>2508</v>
      </c>
      <c r="D66" s="43">
        <f t="shared" si="11"/>
        <v>125</v>
      </c>
      <c r="E66" s="44">
        <f t="shared" si="12"/>
        <v>186725</v>
      </c>
      <c r="F66" s="44">
        <f t="shared" si="13"/>
        <v>205000</v>
      </c>
      <c r="G66" s="42">
        <v>845</v>
      </c>
      <c r="H66" s="42">
        <v>886</v>
      </c>
      <c r="I66" s="45">
        <f t="shared" si="14"/>
        <v>41</v>
      </c>
      <c r="J66" s="45">
        <f t="shared" si="15"/>
        <v>20.5</v>
      </c>
      <c r="K66" s="45">
        <f t="shared" si="16"/>
        <v>20.5</v>
      </c>
      <c r="L66" s="45">
        <f t="shared" si="17"/>
        <v>0</v>
      </c>
      <c r="M66" s="46">
        <f t="shared" si="18"/>
        <v>123000</v>
      </c>
      <c r="N66" s="47">
        <f t="shared" si="19"/>
        <v>328000</v>
      </c>
      <c r="O66" s="45"/>
      <c r="P66" s="39">
        <v>612</v>
      </c>
      <c r="Q66" s="42">
        <v>2039</v>
      </c>
      <c r="R66" s="42">
        <v>2154</v>
      </c>
      <c r="S66" s="43">
        <f t="shared" si="0"/>
        <v>115</v>
      </c>
      <c r="T66" s="44">
        <f t="shared" si="1"/>
        <v>186725</v>
      </c>
      <c r="U66" s="44">
        <f t="shared" si="2"/>
        <v>205000</v>
      </c>
      <c r="V66" s="42">
        <v>958</v>
      </c>
      <c r="W66" s="42">
        <v>1006</v>
      </c>
      <c r="X66" s="45">
        <f t="shared" si="3"/>
        <v>41</v>
      </c>
      <c r="Y66" s="45">
        <f t="shared" si="4"/>
        <v>20.5</v>
      </c>
      <c r="Z66" s="45">
        <f t="shared" si="5"/>
        <v>20.5</v>
      </c>
      <c r="AA66" s="45">
        <f t="shared" si="6"/>
        <v>0</v>
      </c>
      <c r="AB66" s="46">
        <f t="shared" si="7"/>
        <v>123000</v>
      </c>
      <c r="AC66" s="47">
        <f t="shared" si="20"/>
        <v>333000</v>
      </c>
      <c r="AD66" s="39">
        <v>905</v>
      </c>
      <c r="AE66" s="96">
        <f t="shared" si="21"/>
        <v>351000</v>
      </c>
    </row>
    <row r="67" spans="1:31" ht="11.25" x14ac:dyDescent="0.2">
      <c r="A67" s="39">
        <v>322</v>
      </c>
      <c r="B67" s="42">
        <v>2556</v>
      </c>
      <c r="C67" s="42">
        <v>2664</v>
      </c>
      <c r="D67" s="43">
        <f t="shared" si="11"/>
        <v>108</v>
      </c>
      <c r="E67" s="44">
        <f t="shared" si="12"/>
        <v>160664</v>
      </c>
      <c r="F67" s="44">
        <f t="shared" si="13"/>
        <v>177000</v>
      </c>
      <c r="G67" s="42">
        <v>845</v>
      </c>
      <c r="H67" s="42">
        <v>886</v>
      </c>
      <c r="I67" s="45">
        <f t="shared" si="14"/>
        <v>41</v>
      </c>
      <c r="J67" s="45">
        <f t="shared" si="15"/>
        <v>20.5</v>
      </c>
      <c r="K67" s="45">
        <f t="shared" si="16"/>
        <v>20.5</v>
      </c>
      <c r="L67" s="45">
        <f t="shared" si="17"/>
        <v>0</v>
      </c>
      <c r="M67" s="46">
        <f t="shared" si="18"/>
        <v>123000</v>
      </c>
      <c r="N67" s="47">
        <f t="shared" si="19"/>
        <v>300000</v>
      </c>
      <c r="O67" s="51"/>
      <c r="P67" s="39">
        <v>613</v>
      </c>
      <c r="Q67" s="42">
        <v>2533</v>
      </c>
      <c r="R67" s="42">
        <v>2696</v>
      </c>
      <c r="S67" s="43">
        <f t="shared" ref="S67" si="22">R67-Q67</f>
        <v>163</v>
      </c>
      <c r="T67" s="44">
        <f t="shared" ref="T67" si="23">IF($D67&gt;400,($D67-400)*2242+200*1786+100*(1533+1484),IF($D67&gt;300,($D67-300)*1786+100*1786+100*(1533+1484),IF($D67&gt;200,($D67-200)*1786+100*(1533+1484),IF($D67&gt;100,($D67-100)*1533+100*1484,$D67*1484))))</f>
        <v>160664</v>
      </c>
      <c r="U67" s="44">
        <f t="shared" ref="U67" si="24">ROUND($E67*0.1+$E67,-3)</f>
        <v>177000</v>
      </c>
      <c r="V67" s="42">
        <v>888</v>
      </c>
      <c r="W67" s="42">
        <v>937</v>
      </c>
      <c r="X67" s="45">
        <f t="shared" ref="X67" si="25">$H67-$G67</f>
        <v>41</v>
      </c>
      <c r="Y67" s="45">
        <f t="shared" ref="Y67" si="26">X67/2</f>
        <v>20.5</v>
      </c>
      <c r="Z67" s="45">
        <f t="shared" ref="Z67" si="27">IF($J67&lt;32,$J67,32)</f>
        <v>20.5</v>
      </c>
      <c r="AA67" s="45">
        <f t="shared" ref="AA67" si="28">IF($J67&gt;32,$J67-32,0)</f>
        <v>0</v>
      </c>
      <c r="AB67" s="46">
        <f t="shared" ref="AB67" si="29">ROUND(IF($J67&lt;32,$K67*6000,($K67*6000+$L67*13000)),-3)</f>
        <v>123000</v>
      </c>
      <c r="AC67" s="47">
        <f t="shared" ref="AC67" si="30">N132</f>
        <v>416000</v>
      </c>
      <c r="AD67" s="39">
        <v>906</v>
      </c>
      <c r="AE67" s="96">
        <f t="shared" ref="AE67" si="31">N197</f>
        <v>293000</v>
      </c>
    </row>
    <row r="68" spans="1:31" ht="11.25" hidden="1" x14ac:dyDescent="0.2">
      <c r="A68" s="39">
        <v>323</v>
      </c>
      <c r="B68" s="42">
        <v>2559</v>
      </c>
      <c r="C68" s="42">
        <v>2692</v>
      </c>
      <c r="D68" s="43">
        <f t="shared" ref="D68:D131" si="32">C68-B68</f>
        <v>133</v>
      </c>
      <c r="E68" s="44">
        <f t="shared" ref="E68:E131" si="33">IF($D68&gt;400,($D68-400)*2242+200*1786+100*(1533+1484),IF($D68&gt;300,($D68-300)*1786+100*1786+100*(1533+1484),IF($D68&gt;200,($D68-200)*1786+100*(1533+1484),IF($D68&gt;100,($D68-100)*1533+100*1484,$D68*1484))))</f>
        <v>198989</v>
      </c>
      <c r="F68" s="44">
        <f t="shared" ref="F68:F131" si="34">ROUND($E68*0.1+$E68,-3)</f>
        <v>219000</v>
      </c>
      <c r="G68" s="42">
        <v>980</v>
      </c>
      <c r="H68" s="42">
        <v>1030</v>
      </c>
      <c r="I68" s="45">
        <f t="shared" ref="I68:I131" si="35">$H68-$G68</f>
        <v>50</v>
      </c>
      <c r="J68" s="45">
        <f t="shared" ref="J68:J131" si="36">I68/2</f>
        <v>25</v>
      </c>
      <c r="K68" s="45">
        <f t="shared" ref="K68:K131" si="37">IF($J68&lt;32,$J68,32)</f>
        <v>25</v>
      </c>
      <c r="L68" s="45">
        <f t="shared" ref="L68:L131" si="38">IF($J68&gt;32,$J68-32,0)</f>
        <v>0</v>
      </c>
      <c r="M68" s="46">
        <f t="shared" ref="M68:M131" si="39">ROUND(IF($J68&lt;32,$K68*6000,($K68*6000+$L68*13000)),-3)</f>
        <v>150000</v>
      </c>
      <c r="N68" s="47">
        <f t="shared" ref="N68:N131" si="40">F68+M68</f>
        <v>369000</v>
      </c>
      <c r="O68" s="46"/>
      <c r="P68" s="39"/>
      <c r="Q68" s="42"/>
      <c r="R68" s="42"/>
      <c r="S68" s="43"/>
      <c r="T68" s="44"/>
      <c r="U68" s="44"/>
      <c r="V68" s="42"/>
      <c r="W68" s="42"/>
      <c r="X68" s="45"/>
      <c r="Y68" s="45"/>
      <c r="Z68" s="45"/>
      <c r="AA68" s="45"/>
      <c r="AB68" s="46"/>
      <c r="AC68" s="47"/>
      <c r="AD68" s="39"/>
    </row>
    <row r="69" spans="1:31" ht="11.25" hidden="1" x14ac:dyDescent="0.2">
      <c r="A69" s="39">
        <v>324</v>
      </c>
      <c r="B69" s="42">
        <v>1904</v>
      </c>
      <c r="C69" s="42">
        <v>1962</v>
      </c>
      <c r="D69" s="43">
        <f t="shared" si="32"/>
        <v>58</v>
      </c>
      <c r="E69" s="44">
        <f t="shared" si="33"/>
        <v>86072</v>
      </c>
      <c r="F69" s="44">
        <f t="shared" si="34"/>
        <v>95000</v>
      </c>
      <c r="G69" s="42">
        <v>980</v>
      </c>
      <c r="H69" s="42">
        <v>1030</v>
      </c>
      <c r="I69" s="45">
        <f t="shared" si="35"/>
        <v>50</v>
      </c>
      <c r="J69" s="45">
        <f t="shared" si="36"/>
        <v>25</v>
      </c>
      <c r="K69" s="45">
        <f t="shared" si="37"/>
        <v>25</v>
      </c>
      <c r="L69" s="45">
        <f t="shared" si="38"/>
        <v>0</v>
      </c>
      <c r="M69" s="46">
        <f t="shared" si="39"/>
        <v>150000</v>
      </c>
      <c r="N69" s="47">
        <f t="shared" si="40"/>
        <v>245000</v>
      </c>
      <c r="O69" s="46"/>
      <c r="P69" s="39"/>
      <c r="Q69" s="42"/>
      <c r="R69" s="42"/>
      <c r="S69" s="43"/>
      <c r="T69" s="44"/>
      <c r="U69" s="44"/>
      <c r="V69" s="42"/>
      <c r="W69" s="42"/>
      <c r="X69" s="45"/>
      <c r="Y69" s="45"/>
      <c r="Z69" s="45"/>
      <c r="AA69" s="45"/>
      <c r="AB69" s="46"/>
      <c r="AC69" s="47"/>
      <c r="AD69" s="39"/>
    </row>
    <row r="70" spans="1:31" ht="11.25" hidden="1" x14ac:dyDescent="0.2">
      <c r="A70" s="39">
        <v>326</v>
      </c>
      <c r="B70" s="42">
        <v>1951</v>
      </c>
      <c r="C70" s="42">
        <v>2025</v>
      </c>
      <c r="D70" s="43">
        <f t="shared" si="32"/>
        <v>74</v>
      </c>
      <c r="E70" s="44">
        <f t="shared" si="33"/>
        <v>109816</v>
      </c>
      <c r="F70" s="44">
        <f t="shared" si="34"/>
        <v>121000</v>
      </c>
      <c r="G70" s="42">
        <v>905</v>
      </c>
      <c r="H70" s="42">
        <v>954</v>
      </c>
      <c r="I70" s="45">
        <f t="shared" si="35"/>
        <v>49</v>
      </c>
      <c r="J70" s="45">
        <f t="shared" si="36"/>
        <v>24.5</v>
      </c>
      <c r="K70" s="45">
        <f t="shared" si="37"/>
        <v>24.5</v>
      </c>
      <c r="L70" s="45">
        <f t="shared" si="38"/>
        <v>0</v>
      </c>
      <c r="M70" s="46">
        <f t="shared" si="39"/>
        <v>147000</v>
      </c>
      <c r="N70" s="47">
        <f t="shared" si="40"/>
        <v>268000</v>
      </c>
      <c r="O70" s="46"/>
    </row>
    <row r="71" spans="1:31" ht="11.25" hidden="1" x14ac:dyDescent="0.2">
      <c r="A71" s="39">
        <v>327</v>
      </c>
      <c r="B71" s="42">
        <v>2314</v>
      </c>
      <c r="C71" s="42">
        <v>2436</v>
      </c>
      <c r="D71" s="43">
        <f t="shared" si="32"/>
        <v>122</v>
      </c>
      <c r="E71" s="44">
        <f t="shared" si="33"/>
        <v>182126</v>
      </c>
      <c r="F71" s="44">
        <f t="shared" si="34"/>
        <v>200000</v>
      </c>
      <c r="G71" s="42">
        <v>905</v>
      </c>
      <c r="H71" s="42">
        <v>954</v>
      </c>
      <c r="I71" s="45">
        <f t="shared" si="35"/>
        <v>49</v>
      </c>
      <c r="J71" s="45">
        <f t="shared" si="36"/>
        <v>24.5</v>
      </c>
      <c r="K71" s="45">
        <f t="shared" si="37"/>
        <v>24.5</v>
      </c>
      <c r="L71" s="45">
        <f t="shared" si="38"/>
        <v>0</v>
      </c>
      <c r="M71" s="46">
        <f t="shared" si="39"/>
        <v>147000</v>
      </c>
      <c r="N71" s="47">
        <f t="shared" si="40"/>
        <v>347000</v>
      </c>
      <c r="O71" s="45"/>
    </row>
    <row r="72" spans="1:31" ht="11.25" hidden="1" x14ac:dyDescent="0.2">
      <c r="A72" s="39">
        <v>401</v>
      </c>
      <c r="B72" s="42">
        <v>2736</v>
      </c>
      <c r="C72" s="42">
        <v>2879</v>
      </c>
      <c r="D72" s="43">
        <f t="shared" si="32"/>
        <v>143</v>
      </c>
      <c r="E72" s="44">
        <f t="shared" si="33"/>
        <v>214319</v>
      </c>
      <c r="F72" s="44">
        <f t="shared" si="34"/>
        <v>236000</v>
      </c>
      <c r="G72" s="42">
        <v>1123</v>
      </c>
      <c r="H72" s="42">
        <v>1163</v>
      </c>
      <c r="I72" s="45">
        <f t="shared" si="35"/>
        <v>40</v>
      </c>
      <c r="J72" s="45">
        <f t="shared" si="36"/>
        <v>20</v>
      </c>
      <c r="K72" s="45">
        <f t="shared" si="37"/>
        <v>20</v>
      </c>
      <c r="L72" s="45">
        <f t="shared" si="38"/>
        <v>0</v>
      </c>
      <c r="M72" s="46">
        <f t="shared" si="39"/>
        <v>120000</v>
      </c>
      <c r="N72" s="47">
        <f t="shared" si="40"/>
        <v>356000</v>
      </c>
      <c r="O72" s="45"/>
    </row>
    <row r="73" spans="1:31" ht="11.25" hidden="1" x14ac:dyDescent="0.2">
      <c r="A73" s="39">
        <v>402</v>
      </c>
      <c r="B73" s="42">
        <v>2245</v>
      </c>
      <c r="C73" s="42">
        <v>2350</v>
      </c>
      <c r="D73" s="43">
        <f t="shared" si="32"/>
        <v>105</v>
      </c>
      <c r="E73" s="44">
        <f t="shared" si="33"/>
        <v>156065</v>
      </c>
      <c r="F73" s="44">
        <f t="shared" si="34"/>
        <v>172000</v>
      </c>
      <c r="G73" s="42">
        <v>1123</v>
      </c>
      <c r="H73" s="42">
        <v>1163</v>
      </c>
      <c r="I73" s="45">
        <f t="shared" si="35"/>
        <v>40</v>
      </c>
      <c r="J73" s="45">
        <f t="shared" si="36"/>
        <v>20</v>
      </c>
      <c r="K73" s="45">
        <f t="shared" si="37"/>
        <v>20</v>
      </c>
      <c r="L73" s="45">
        <f t="shared" si="38"/>
        <v>0</v>
      </c>
      <c r="M73" s="46">
        <f t="shared" si="39"/>
        <v>120000</v>
      </c>
      <c r="N73" s="47">
        <f t="shared" si="40"/>
        <v>292000</v>
      </c>
      <c r="O73" s="45"/>
    </row>
    <row r="74" spans="1:31" ht="11.25" hidden="1" x14ac:dyDescent="0.2">
      <c r="A74" s="39">
        <v>403</v>
      </c>
      <c r="B74" s="42">
        <v>2052</v>
      </c>
      <c r="C74" s="42">
        <v>2188</v>
      </c>
      <c r="D74" s="43">
        <f t="shared" si="32"/>
        <v>136</v>
      </c>
      <c r="E74" s="44">
        <f t="shared" si="33"/>
        <v>203588</v>
      </c>
      <c r="F74" s="44">
        <f t="shared" si="34"/>
        <v>224000</v>
      </c>
      <c r="G74" s="42">
        <v>1244</v>
      </c>
      <c r="H74" s="42">
        <v>1307</v>
      </c>
      <c r="I74" s="45">
        <f t="shared" si="35"/>
        <v>63</v>
      </c>
      <c r="J74" s="45">
        <f t="shared" si="36"/>
        <v>31.5</v>
      </c>
      <c r="K74" s="45">
        <f t="shared" si="37"/>
        <v>31.5</v>
      </c>
      <c r="L74" s="45">
        <f t="shared" si="38"/>
        <v>0</v>
      </c>
      <c r="M74" s="46">
        <f t="shared" si="39"/>
        <v>189000</v>
      </c>
      <c r="N74" s="47">
        <f t="shared" si="40"/>
        <v>413000</v>
      </c>
      <c r="O74" s="45"/>
    </row>
    <row r="75" spans="1:31" ht="11.25" hidden="1" x14ac:dyDescent="0.2">
      <c r="A75" s="39">
        <v>404</v>
      </c>
      <c r="B75" s="42">
        <v>2408</v>
      </c>
      <c r="C75" s="42">
        <v>2539</v>
      </c>
      <c r="D75" s="43">
        <f t="shared" si="32"/>
        <v>131</v>
      </c>
      <c r="E75" s="44">
        <f t="shared" si="33"/>
        <v>195923</v>
      </c>
      <c r="F75" s="44">
        <f t="shared" si="34"/>
        <v>216000</v>
      </c>
      <c r="G75" s="42">
        <v>1244</v>
      </c>
      <c r="H75" s="42">
        <v>1307</v>
      </c>
      <c r="I75" s="45">
        <f t="shared" si="35"/>
        <v>63</v>
      </c>
      <c r="J75" s="45">
        <f t="shared" si="36"/>
        <v>31.5</v>
      </c>
      <c r="K75" s="45">
        <f t="shared" si="37"/>
        <v>31.5</v>
      </c>
      <c r="L75" s="45">
        <f t="shared" si="38"/>
        <v>0</v>
      </c>
      <c r="M75" s="46">
        <f t="shared" si="39"/>
        <v>189000</v>
      </c>
      <c r="N75" s="47">
        <f t="shared" si="40"/>
        <v>405000</v>
      </c>
      <c r="O75" s="45"/>
    </row>
    <row r="76" spans="1:31" ht="11.25" hidden="1" x14ac:dyDescent="0.2">
      <c r="A76" s="39">
        <v>405</v>
      </c>
      <c r="B76" s="42">
        <v>2126</v>
      </c>
      <c r="C76" s="42">
        <v>2203</v>
      </c>
      <c r="D76" s="43">
        <f t="shared" si="32"/>
        <v>77</v>
      </c>
      <c r="E76" s="44">
        <f t="shared" si="33"/>
        <v>114268</v>
      </c>
      <c r="F76" s="44">
        <f t="shared" si="34"/>
        <v>126000</v>
      </c>
      <c r="G76" s="42">
        <v>1056</v>
      </c>
      <c r="H76" s="42">
        <v>1096</v>
      </c>
      <c r="I76" s="45">
        <f t="shared" si="35"/>
        <v>40</v>
      </c>
      <c r="J76" s="45">
        <f t="shared" si="36"/>
        <v>20</v>
      </c>
      <c r="K76" s="45">
        <f t="shared" si="37"/>
        <v>20</v>
      </c>
      <c r="L76" s="45">
        <f t="shared" si="38"/>
        <v>0</v>
      </c>
      <c r="M76" s="46">
        <f t="shared" si="39"/>
        <v>120000</v>
      </c>
      <c r="N76" s="47">
        <f t="shared" si="40"/>
        <v>246000</v>
      </c>
      <c r="O76" s="45"/>
    </row>
    <row r="77" spans="1:31" ht="11.25" hidden="1" x14ac:dyDescent="0.2">
      <c r="A77" s="39">
        <v>406</v>
      </c>
      <c r="B77" s="42">
        <v>2606</v>
      </c>
      <c r="C77" s="42">
        <v>2777</v>
      </c>
      <c r="D77" s="43">
        <f t="shared" si="32"/>
        <v>171</v>
      </c>
      <c r="E77" s="44">
        <f t="shared" si="33"/>
        <v>257243</v>
      </c>
      <c r="F77" s="44">
        <f t="shared" si="34"/>
        <v>283000</v>
      </c>
      <c r="G77" s="42">
        <v>1056</v>
      </c>
      <c r="H77" s="42">
        <v>1096</v>
      </c>
      <c r="I77" s="45">
        <f t="shared" si="35"/>
        <v>40</v>
      </c>
      <c r="J77" s="45">
        <f t="shared" si="36"/>
        <v>20</v>
      </c>
      <c r="K77" s="45">
        <f t="shared" si="37"/>
        <v>20</v>
      </c>
      <c r="L77" s="45">
        <f t="shared" si="38"/>
        <v>0</v>
      </c>
      <c r="M77" s="46">
        <f t="shared" si="39"/>
        <v>120000</v>
      </c>
      <c r="N77" s="47">
        <f t="shared" si="40"/>
        <v>403000</v>
      </c>
      <c r="O77" s="45"/>
    </row>
    <row r="78" spans="1:31" ht="11.25" hidden="1" x14ac:dyDescent="0.2">
      <c r="A78" s="39">
        <v>407</v>
      </c>
      <c r="B78" s="42">
        <v>2925</v>
      </c>
      <c r="C78" s="42">
        <v>3083</v>
      </c>
      <c r="D78" s="43">
        <f t="shared" si="32"/>
        <v>158</v>
      </c>
      <c r="E78" s="44">
        <f t="shared" si="33"/>
        <v>237314</v>
      </c>
      <c r="F78" s="44">
        <f t="shared" si="34"/>
        <v>261000</v>
      </c>
      <c r="G78" s="42">
        <v>1080</v>
      </c>
      <c r="H78" s="42">
        <v>1118</v>
      </c>
      <c r="I78" s="45">
        <f t="shared" si="35"/>
        <v>38</v>
      </c>
      <c r="J78" s="45">
        <f t="shared" si="36"/>
        <v>19</v>
      </c>
      <c r="K78" s="45">
        <f t="shared" si="37"/>
        <v>19</v>
      </c>
      <c r="L78" s="45">
        <f t="shared" si="38"/>
        <v>0</v>
      </c>
      <c r="M78" s="46">
        <f t="shared" si="39"/>
        <v>114000</v>
      </c>
      <c r="N78" s="47">
        <f t="shared" si="40"/>
        <v>375000</v>
      </c>
      <c r="O78" s="45"/>
    </row>
    <row r="79" spans="1:31" ht="11.25" hidden="1" x14ac:dyDescent="0.2">
      <c r="A79" s="39">
        <v>408</v>
      </c>
      <c r="B79" s="42">
        <v>2349</v>
      </c>
      <c r="C79" s="42">
        <v>2464</v>
      </c>
      <c r="D79" s="43">
        <f t="shared" si="32"/>
        <v>115</v>
      </c>
      <c r="E79" s="44">
        <f t="shared" si="33"/>
        <v>171395</v>
      </c>
      <c r="F79" s="44">
        <f t="shared" si="34"/>
        <v>189000</v>
      </c>
      <c r="G79" s="42">
        <v>1080</v>
      </c>
      <c r="H79" s="42">
        <v>1118</v>
      </c>
      <c r="I79" s="45">
        <f t="shared" si="35"/>
        <v>38</v>
      </c>
      <c r="J79" s="45">
        <f t="shared" si="36"/>
        <v>19</v>
      </c>
      <c r="K79" s="45">
        <f t="shared" si="37"/>
        <v>19</v>
      </c>
      <c r="L79" s="45">
        <f t="shared" si="38"/>
        <v>0</v>
      </c>
      <c r="M79" s="46">
        <f t="shared" si="39"/>
        <v>114000</v>
      </c>
      <c r="N79" s="47">
        <f t="shared" si="40"/>
        <v>303000</v>
      </c>
      <c r="O79" s="45"/>
    </row>
    <row r="80" spans="1:31" ht="11.25" hidden="1" x14ac:dyDescent="0.2">
      <c r="A80" s="39">
        <v>409</v>
      </c>
      <c r="B80" s="42">
        <v>3449</v>
      </c>
      <c r="C80" s="42">
        <v>3630</v>
      </c>
      <c r="D80" s="43">
        <f t="shared" si="32"/>
        <v>181</v>
      </c>
      <c r="E80" s="44">
        <f t="shared" si="33"/>
        <v>272573</v>
      </c>
      <c r="F80" s="44">
        <f t="shared" si="34"/>
        <v>300000</v>
      </c>
      <c r="G80" s="42">
        <v>1047</v>
      </c>
      <c r="H80" s="42">
        <v>1093</v>
      </c>
      <c r="I80" s="45">
        <f t="shared" si="35"/>
        <v>46</v>
      </c>
      <c r="J80" s="45">
        <f t="shared" si="36"/>
        <v>23</v>
      </c>
      <c r="K80" s="45">
        <f t="shared" si="37"/>
        <v>23</v>
      </c>
      <c r="L80" s="45">
        <f t="shared" si="38"/>
        <v>0</v>
      </c>
      <c r="M80" s="46">
        <f t="shared" si="39"/>
        <v>138000</v>
      </c>
      <c r="N80" s="47">
        <f t="shared" si="40"/>
        <v>438000</v>
      </c>
      <c r="O80" s="45"/>
    </row>
    <row r="81" spans="1:15" ht="11.25" hidden="1" x14ac:dyDescent="0.2">
      <c r="A81" s="39">
        <v>410</v>
      </c>
      <c r="B81" s="42">
        <v>2546</v>
      </c>
      <c r="C81" s="42">
        <v>2661</v>
      </c>
      <c r="D81" s="43">
        <f t="shared" si="32"/>
        <v>115</v>
      </c>
      <c r="E81" s="44">
        <f t="shared" si="33"/>
        <v>171395</v>
      </c>
      <c r="F81" s="44">
        <f t="shared" si="34"/>
        <v>189000</v>
      </c>
      <c r="G81" s="42">
        <v>1047</v>
      </c>
      <c r="H81" s="42">
        <v>1093</v>
      </c>
      <c r="I81" s="45">
        <f t="shared" si="35"/>
        <v>46</v>
      </c>
      <c r="J81" s="45">
        <f t="shared" si="36"/>
        <v>23</v>
      </c>
      <c r="K81" s="45">
        <f t="shared" si="37"/>
        <v>23</v>
      </c>
      <c r="L81" s="45">
        <f t="shared" si="38"/>
        <v>0</v>
      </c>
      <c r="M81" s="46">
        <f t="shared" si="39"/>
        <v>138000</v>
      </c>
      <c r="N81" s="47">
        <f t="shared" si="40"/>
        <v>327000</v>
      </c>
      <c r="O81" s="45"/>
    </row>
    <row r="82" spans="1:15" ht="11.25" hidden="1" x14ac:dyDescent="0.2">
      <c r="A82" s="39">
        <v>411</v>
      </c>
      <c r="B82" s="42">
        <v>2896</v>
      </c>
      <c r="C82" s="42">
        <v>3093</v>
      </c>
      <c r="D82" s="43">
        <f t="shared" si="32"/>
        <v>197</v>
      </c>
      <c r="E82" s="44">
        <f t="shared" si="33"/>
        <v>297101</v>
      </c>
      <c r="F82" s="44">
        <f t="shared" si="34"/>
        <v>327000</v>
      </c>
      <c r="G82" s="42">
        <v>955</v>
      </c>
      <c r="H82" s="42">
        <v>1006</v>
      </c>
      <c r="I82" s="45">
        <f t="shared" si="35"/>
        <v>51</v>
      </c>
      <c r="J82" s="45">
        <f t="shared" si="36"/>
        <v>25.5</v>
      </c>
      <c r="K82" s="45">
        <f t="shared" si="37"/>
        <v>25.5</v>
      </c>
      <c r="L82" s="45">
        <f t="shared" si="38"/>
        <v>0</v>
      </c>
      <c r="M82" s="46">
        <f t="shared" si="39"/>
        <v>153000</v>
      </c>
      <c r="N82" s="47">
        <f t="shared" si="40"/>
        <v>480000</v>
      </c>
      <c r="O82" s="45"/>
    </row>
    <row r="83" spans="1:15" ht="11.25" hidden="1" x14ac:dyDescent="0.2">
      <c r="A83" s="39">
        <v>412</v>
      </c>
      <c r="B83" s="42">
        <v>2873</v>
      </c>
      <c r="C83" s="42">
        <v>2948</v>
      </c>
      <c r="D83" s="43">
        <f t="shared" si="32"/>
        <v>75</v>
      </c>
      <c r="E83" s="44">
        <f t="shared" si="33"/>
        <v>111300</v>
      </c>
      <c r="F83" s="44">
        <f t="shared" si="34"/>
        <v>122000</v>
      </c>
      <c r="G83" s="42">
        <v>955</v>
      </c>
      <c r="H83" s="42">
        <v>1006</v>
      </c>
      <c r="I83" s="45">
        <f t="shared" si="35"/>
        <v>51</v>
      </c>
      <c r="J83" s="45">
        <f t="shared" si="36"/>
        <v>25.5</v>
      </c>
      <c r="K83" s="45">
        <f t="shared" si="37"/>
        <v>25.5</v>
      </c>
      <c r="L83" s="45">
        <f t="shared" si="38"/>
        <v>0</v>
      </c>
      <c r="M83" s="46">
        <f t="shared" si="39"/>
        <v>153000</v>
      </c>
      <c r="N83" s="47">
        <f t="shared" si="40"/>
        <v>275000</v>
      </c>
      <c r="O83" s="45"/>
    </row>
    <row r="84" spans="1:15" ht="11.25" hidden="1" x14ac:dyDescent="0.2">
      <c r="A84" s="39">
        <v>413</v>
      </c>
      <c r="B84" s="42">
        <v>3000</v>
      </c>
      <c r="C84" s="42">
        <v>3154</v>
      </c>
      <c r="D84" s="43">
        <f t="shared" si="32"/>
        <v>154</v>
      </c>
      <c r="E84" s="44">
        <f t="shared" si="33"/>
        <v>231182</v>
      </c>
      <c r="F84" s="44">
        <f t="shared" si="34"/>
        <v>254000</v>
      </c>
      <c r="G84" s="42">
        <v>998</v>
      </c>
      <c r="H84" s="42">
        <v>1033</v>
      </c>
      <c r="I84" s="45">
        <f t="shared" si="35"/>
        <v>35</v>
      </c>
      <c r="J84" s="45">
        <f t="shared" si="36"/>
        <v>17.5</v>
      </c>
      <c r="K84" s="45">
        <f t="shared" si="37"/>
        <v>17.5</v>
      </c>
      <c r="L84" s="45">
        <f t="shared" si="38"/>
        <v>0</v>
      </c>
      <c r="M84" s="46">
        <f t="shared" si="39"/>
        <v>105000</v>
      </c>
      <c r="N84" s="47">
        <f t="shared" si="40"/>
        <v>359000</v>
      </c>
      <c r="O84" s="45"/>
    </row>
    <row r="85" spans="1:15" ht="11.25" hidden="1" x14ac:dyDescent="0.2">
      <c r="A85" s="39">
        <v>414</v>
      </c>
      <c r="B85" s="42">
        <v>1968</v>
      </c>
      <c r="C85" s="42">
        <v>2079</v>
      </c>
      <c r="D85" s="43">
        <f t="shared" si="32"/>
        <v>111</v>
      </c>
      <c r="E85" s="44">
        <f t="shared" si="33"/>
        <v>165263</v>
      </c>
      <c r="F85" s="44">
        <f t="shared" si="34"/>
        <v>182000</v>
      </c>
      <c r="G85" s="42">
        <v>998</v>
      </c>
      <c r="H85" s="42">
        <v>1033</v>
      </c>
      <c r="I85" s="45">
        <f t="shared" si="35"/>
        <v>35</v>
      </c>
      <c r="J85" s="45">
        <f t="shared" si="36"/>
        <v>17.5</v>
      </c>
      <c r="K85" s="45">
        <f t="shared" si="37"/>
        <v>17.5</v>
      </c>
      <c r="L85" s="45">
        <f t="shared" si="38"/>
        <v>0</v>
      </c>
      <c r="M85" s="46">
        <f t="shared" si="39"/>
        <v>105000</v>
      </c>
      <c r="N85" s="47">
        <f t="shared" si="40"/>
        <v>287000</v>
      </c>
      <c r="O85" s="45"/>
    </row>
    <row r="86" spans="1:15" ht="11.25" hidden="1" x14ac:dyDescent="0.2">
      <c r="A86" s="39">
        <v>416</v>
      </c>
      <c r="B86" s="42">
        <v>2417</v>
      </c>
      <c r="C86" s="42">
        <v>2545</v>
      </c>
      <c r="D86" s="43">
        <f t="shared" si="32"/>
        <v>128</v>
      </c>
      <c r="E86" s="44">
        <f t="shared" si="33"/>
        <v>191324</v>
      </c>
      <c r="F86" s="44">
        <f t="shared" si="34"/>
        <v>210000</v>
      </c>
      <c r="G86" s="42">
        <v>932</v>
      </c>
      <c r="H86" s="42">
        <v>971</v>
      </c>
      <c r="I86" s="45">
        <f t="shared" si="35"/>
        <v>39</v>
      </c>
      <c r="J86" s="45">
        <f t="shared" si="36"/>
        <v>19.5</v>
      </c>
      <c r="K86" s="45">
        <f t="shared" si="37"/>
        <v>19.5</v>
      </c>
      <c r="L86" s="45">
        <f t="shared" si="38"/>
        <v>0</v>
      </c>
      <c r="M86" s="46">
        <f t="shared" si="39"/>
        <v>117000</v>
      </c>
      <c r="N86" s="47">
        <f t="shared" si="40"/>
        <v>327000</v>
      </c>
      <c r="O86" s="46"/>
    </row>
    <row r="87" spans="1:15" ht="11.25" hidden="1" x14ac:dyDescent="0.2">
      <c r="A87" s="39">
        <v>417</v>
      </c>
      <c r="B87" s="42">
        <v>2126</v>
      </c>
      <c r="C87" s="42">
        <v>2239</v>
      </c>
      <c r="D87" s="43">
        <f t="shared" si="32"/>
        <v>113</v>
      </c>
      <c r="E87" s="44">
        <f t="shared" si="33"/>
        <v>168329</v>
      </c>
      <c r="F87" s="44">
        <f t="shared" si="34"/>
        <v>185000</v>
      </c>
      <c r="G87" s="42">
        <v>932</v>
      </c>
      <c r="H87" s="42">
        <v>971</v>
      </c>
      <c r="I87" s="45">
        <f t="shared" si="35"/>
        <v>39</v>
      </c>
      <c r="J87" s="45">
        <f t="shared" si="36"/>
        <v>19.5</v>
      </c>
      <c r="K87" s="45">
        <f t="shared" si="37"/>
        <v>19.5</v>
      </c>
      <c r="L87" s="45">
        <f t="shared" si="38"/>
        <v>0</v>
      </c>
      <c r="M87" s="46">
        <f t="shared" si="39"/>
        <v>117000</v>
      </c>
      <c r="N87" s="47">
        <f t="shared" si="40"/>
        <v>302000</v>
      </c>
      <c r="O87" s="46"/>
    </row>
    <row r="88" spans="1:15" ht="11.25" hidden="1" x14ac:dyDescent="0.2">
      <c r="A88" s="39">
        <v>418</v>
      </c>
      <c r="B88" s="42">
        <v>2286</v>
      </c>
      <c r="C88" s="42">
        <v>2404</v>
      </c>
      <c r="D88" s="43">
        <f t="shared" si="32"/>
        <v>118</v>
      </c>
      <c r="E88" s="44">
        <f t="shared" si="33"/>
        <v>175994</v>
      </c>
      <c r="F88" s="44">
        <f t="shared" si="34"/>
        <v>194000</v>
      </c>
      <c r="G88" s="42">
        <v>1047</v>
      </c>
      <c r="H88" s="42">
        <v>1088</v>
      </c>
      <c r="I88" s="45">
        <f t="shared" si="35"/>
        <v>41</v>
      </c>
      <c r="J88" s="45">
        <f t="shared" si="36"/>
        <v>20.5</v>
      </c>
      <c r="K88" s="45">
        <f t="shared" si="37"/>
        <v>20.5</v>
      </c>
      <c r="L88" s="45">
        <f t="shared" si="38"/>
        <v>0</v>
      </c>
      <c r="M88" s="46">
        <f t="shared" si="39"/>
        <v>123000</v>
      </c>
      <c r="N88" s="47">
        <f t="shared" si="40"/>
        <v>317000</v>
      </c>
      <c r="O88" s="46"/>
    </row>
    <row r="89" spans="1:15" ht="11.25" hidden="1" x14ac:dyDescent="0.2">
      <c r="A89" s="39">
        <v>419</v>
      </c>
      <c r="B89" s="42">
        <v>2026</v>
      </c>
      <c r="C89" s="42">
        <v>2122</v>
      </c>
      <c r="D89" s="43">
        <f t="shared" si="32"/>
        <v>96</v>
      </c>
      <c r="E89" s="44">
        <f t="shared" si="33"/>
        <v>142464</v>
      </c>
      <c r="F89" s="44">
        <f t="shared" si="34"/>
        <v>157000</v>
      </c>
      <c r="G89" s="42">
        <v>1047</v>
      </c>
      <c r="H89" s="42">
        <v>1088</v>
      </c>
      <c r="I89" s="45">
        <f t="shared" si="35"/>
        <v>41</v>
      </c>
      <c r="J89" s="45">
        <f t="shared" si="36"/>
        <v>20.5</v>
      </c>
      <c r="K89" s="45">
        <f t="shared" si="37"/>
        <v>20.5</v>
      </c>
      <c r="L89" s="45">
        <f t="shared" si="38"/>
        <v>0</v>
      </c>
      <c r="M89" s="46">
        <f t="shared" si="39"/>
        <v>123000</v>
      </c>
      <c r="N89" s="47">
        <f t="shared" si="40"/>
        <v>280000</v>
      </c>
      <c r="O89" s="46"/>
    </row>
    <row r="90" spans="1:15" ht="11.25" hidden="1" x14ac:dyDescent="0.2">
      <c r="A90" s="39">
        <v>421</v>
      </c>
      <c r="B90" s="42">
        <v>2298</v>
      </c>
      <c r="C90" s="42">
        <v>2419</v>
      </c>
      <c r="D90" s="43">
        <f t="shared" si="32"/>
        <v>121</v>
      </c>
      <c r="E90" s="44">
        <f t="shared" si="33"/>
        <v>180593</v>
      </c>
      <c r="F90" s="44">
        <f t="shared" si="34"/>
        <v>199000</v>
      </c>
      <c r="G90" s="42">
        <v>746</v>
      </c>
      <c r="H90" s="42">
        <v>796</v>
      </c>
      <c r="I90" s="45">
        <f t="shared" si="35"/>
        <v>50</v>
      </c>
      <c r="J90" s="45">
        <f t="shared" si="36"/>
        <v>25</v>
      </c>
      <c r="K90" s="45">
        <f t="shared" si="37"/>
        <v>25</v>
      </c>
      <c r="L90" s="45">
        <f t="shared" si="38"/>
        <v>0</v>
      </c>
      <c r="M90" s="46">
        <f t="shared" si="39"/>
        <v>150000</v>
      </c>
      <c r="N90" s="47">
        <f t="shared" si="40"/>
        <v>349000</v>
      </c>
      <c r="O90" s="45"/>
    </row>
    <row r="91" spans="1:15" ht="11.25" hidden="1" x14ac:dyDescent="0.2">
      <c r="A91" s="39">
        <v>422</v>
      </c>
      <c r="B91" s="42">
        <v>2180</v>
      </c>
      <c r="C91" s="42">
        <v>2291</v>
      </c>
      <c r="D91" s="43">
        <f t="shared" si="32"/>
        <v>111</v>
      </c>
      <c r="E91" s="44">
        <f t="shared" si="33"/>
        <v>165263</v>
      </c>
      <c r="F91" s="44">
        <f t="shared" si="34"/>
        <v>182000</v>
      </c>
      <c r="G91" s="42">
        <v>746</v>
      </c>
      <c r="H91" s="42">
        <v>796</v>
      </c>
      <c r="I91" s="45">
        <f t="shared" si="35"/>
        <v>50</v>
      </c>
      <c r="J91" s="45">
        <f t="shared" si="36"/>
        <v>25</v>
      </c>
      <c r="K91" s="45">
        <f t="shared" si="37"/>
        <v>25</v>
      </c>
      <c r="L91" s="45">
        <f t="shared" si="38"/>
        <v>0</v>
      </c>
      <c r="M91" s="46">
        <f t="shared" si="39"/>
        <v>150000</v>
      </c>
      <c r="N91" s="47">
        <f t="shared" si="40"/>
        <v>332000</v>
      </c>
      <c r="O91" s="45"/>
    </row>
    <row r="92" spans="1:15" ht="11.25" hidden="1" x14ac:dyDescent="0.2">
      <c r="A92" s="39">
        <v>423</v>
      </c>
      <c r="B92" s="42">
        <v>1977</v>
      </c>
      <c r="C92" s="42">
        <v>2095</v>
      </c>
      <c r="D92" s="43">
        <f t="shared" si="32"/>
        <v>118</v>
      </c>
      <c r="E92" s="44">
        <f t="shared" si="33"/>
        <v>175994</v>
      </c>
      <c r="F92" s="44">
        <f t="shared" si="34"/>
        <v>194000</v>
      </c>
      <c r="G92" s="42">
        <v>702</v>
      </c>
      <c r="H92" s="42">
        <v>752</v>
      </c>
      <c r="I92" s="45">
        <f t="shared" si="35"/>
        <v>50</v>
      </c>
      <c r="J92" s="45">
        <f t="shared" si="36"/>
        <v>25</v>
      </c>
      <c r="K92" s="45">
        <f t="shared" si="37"/>
        <v>25</v>
      </c>
      <c r="L92" s="45">
        <f t="shared" si="38"/>
        <v>0</v>
      </c>
      <c r="M92" s="46">
        <f t="shared" si="39"/>
        <v>150000</v>
      </c>
      <c r="N92" s="47">
        <f t="shared" si="40"/>
        <v>344000</v>
      </c>
      <c r="O92" s="45"/>
    </row>
    <row r="93" spans="1:15" ht="11.25" hidden="1" x14ac:dyDescent="0.2">
      <c r="A93" s="39">
        <v>424</v>
      </c>
      <c r="B93" s="42">
        <v>1814</v>
      </c>
      <c r="C93" s="42">
        <v>1951</v>
      </c>
      <c r="D93" s="43">
        <f t="shared" si="32"/>
        <v>137</v>
      </c>
      <c r="E93" s="44">
        <f t="shared" si="33"/>
        <v>205121</v>
      </c>
      <c r="F93" s="44">
        <f t="shared" si="34"/>
        <v>226000</v>
      </c>
      <c r="G93" s="42">
        <v>702</v>
      </c>
      <c r="H93" s="42">
        <v>752</v>
      </c>
      <c r="I93" s="45">
        <f t="shared" si="35"/>
        <v>50</v>
      </c>
      <c r="J93" s="45">
        <f t="shared" si="36"/>
        <v>25</v>
      </c>
      <c r="K93" s="45">
        <f t="shared" si="37"/>
        <v>25</v>
      </c>
      <c r="L93" s="45">
        <f t="shared" si="38"/>
        <v>0</v>
      </c>
      <c r="M93" s="46">
        <f t="shared" si="39"/>
        <v>150000</v>
      </c>
      <c r="N93" s="47">
        <f t="shared" si="40"/>
        <v>376000</v>
      </c>
      <c r="O93" s="45"/>
    </row>
    <row r="94" spans="1:15" ht="11.25" hidden="1" x14ac:dyDescent="0.2">
      <c r="A94" s="39">
        <v>426</v>
      </c>
      <c r="B94" s="42">
        <v>1336</v>
      </c>
      <c r="C94" s="42">
        <v>1475</v>
      </c>
      <c r="D94" s="43">
        <f t="shared" si="32"/>
        <v>139</v>
      </c>
      <c r="E94" s="44">
        <f t="shared" si="33"/>
        <v>208187</v>
      </c>
      <c r="F94" s="44">
        <f t="shared" si="34"/>
        <v>229000</v>
      </c>
      <c r="G94" s="42">
        <v>605</v>
      </c>
      <c r="H94" s="42">
        <v>656</v>
      </c>
      <c r="I94" s="45">
        <f t="shared" si="35"/>
        <v>51</v>
      </c>
      <c r="J94" s="45">
        <f t="shared" si="36"/>
        <v>25.5</v>
      </c>
      <c r="K94" s="45">
        <f t="shared" si="37"/>
        <v>25.5</v>
      </c>
      <c r="L94" s="45">
        <f t="shared" si="38"/>
        <v>0</v>
      </c>
      <c r="M94" s="46">
        <f t="shared" si="39"/>
        <v>153000</v>
      </c>
      <c r="N94" s="47">
        <f t="shared" si="40"/>
        <v>382000</v>
      </c>
      <c r="O94" s="45"/>
    </row>
    <row r="95" spans="1:15" ht="11.25" hidden="1" x14ac:dyDescent="0.2">
      <c r="A95" s="39">
        <v>427</v>
      </c>
      <c r="B95" s="42">
        <v>1889</v>
      </c>
      <c r="C95" s="42">
        <v>2096</v>
      </c>
      <c r="D95" s="43">
        <f t="shared" si="32"/>
        <v>207</v>
      </c>
      <c r="E95" s="44">
        <f t="shared" si="33"/>
        <v>314202</v>
      </c>
      <c r="F95" s="44">
        <f t="shared" si="34"/>
        <v>346000</v>
      </c>
      <c r="G95" s="42">
        <v>605</v>
      </c>
      <c r="H95" s="42">
        <v>656</v>
      </c>
      <c r="I95" s="45">
        <f t="shared" si="35"/>
        <v>51</v>
      </c>
      <c r="J95" s="45">
        <f t="shared" si="36"/>
        <v>25.5</v>
      </c>
      <c r="K95" s="45">
        <f t="shared" si="37"/>
        <v>25.5</v>
      </c>
      <c r="L95" s="45">
        <f t="shared" si="38"/>
        <v>0</v>
      </c>
      <c r="M95" s="46">
        <f t="shared" si="39"/>
        <v>153000</v>
      </c>
      <c r="N95" s="47">
        <f t="shared" si="40"/>
        <v>499000</v>
      </c>
      <c r="O95" s="45"/>
    </row>
    <row r="96" spans="1:15" ht="11.25" hidden="1" x14ac:dyDescent="0.2">
      <c r="A96" s="39">
        <v>501</v>
      </c>
      <c r="B96" s="42">
        <v>2815</v>
      </c>
      <c r="C96" s="42">
        <v>2983</v>
      </c>
      <c r="D96" s="43">
        <f t="shared" si="32"/>
        <v>168</v>
      </c>
      <c r="E96" s="44">
        <f t="shared" si="33"/>
        <v>252644</v>
      </c>
      <c r="F96" s="44">
        <f t="shared" si="34"/>
        <v>278000</v>
      </c>
      <c r="G96" s="42">
        <v>918</v>
      </c>
      <c r="H96" s="42">
        <v>959</v>
      </c>
      <c r="I96" s="45">
        <f t="shared" si="35"/>
        <v>41</v>
      </c>
      <c r="J96" s="45">
        <f t="shared" si="36"/>
        <v>20.5</v>
      </c>
      <c r="K96" s="45">
        <f t="shared" si="37"/>
        <v>20.5</v>
      </c>
      <c r="L96" s="45">
        <f t="shared" si="38"/>
        <v>0</v>
      </c>
      <c r="M96" s="46">
        <f t="shared" si="39"/>
        <v>123000</v>
      </c>
      <c r="N96" s="47">
        <f t="shared" si="40"/>
        <v>401000</v>
      </c>
      <c r="O96" s="45"/>
    </row>
    <row r="97" spans="1:15" ht="11.25" hidden="1" x14ac:dyDescent="0.2">
      <c r="A97" s="39">
        <v>502</v>
      </c>
      <c r="B97" s="42">
        <v>1599</v>
      </c>
      <c r="C97" s="42">
        <v>1715</v>
      </c>
      <c r="D97" s="43">
        <f t="shared" si="32"/>
        <v>116</v>
      </c>
      <c r="E97" s="44">
        <f t="shared" si="33"/>
        <v>172928</v>
      </c>
      <c r="F97" s="44">
        <f t="shared" si="34"/>
        <v>190000</v>
      </c>
      <c r="G97" s="42">
        <v>918</v>
      </c>
      <c r="H97" s="42">
        <v>959</v>
      </c>
      <c r="I97" s="45">
        <f t="shared" si="35"/>
        <v>41</v>
      </c>
      <c r="J97" s="45">
        <f t="shared" si="36"/>
        <v>20.5</v>
      </c>
      <c r="K97" s="45">
        <f t="shared" si="37"/>
        <v>20.5</v>
      </c>
      <c r="L97" s="45">
        <f t="shared" si="38"/>
        <v>0</v>
      </c>
      <c r="M97" s="46">
        <f t="shared" si="39"/>
        <v>123000</v>
      </c>
      <c r="N97" s="47">
        <f t="shared" si="40"/>
        <v>313000</v>
      </c>
      <c r="O97" s="45"/>
    </row>
    <row r="98" spans="1:15" ht="11.25" hidden="1" x14ac:dyDescent="0.2">
      <c r="A98" s="39">
        <v>503</v>
      </c>
      <c r="B98" s="42">
        <v>3049</v>
      </c>
      <c r="C98" s="42">
        <v>3198</v>
      </c>
      <c r="D98" s="43">
        <f t="shared" si="32"/>
        <v>149</v>
      </c>
      <c r="E98" s="44">
        <f t="shared" si="33"/>
        <v>223517</v>
      </c>
      <c r="F98" s="44">
        <f t="shared" si="34"/>
        <v>246000</v>
      </c>
      <c r="G98" s="42">
        <v>997</v>
      </c>
      <c r="H98" s="42">
        <v>1045</v>
      </c>
      <c r="I98" s="45">
        <f t="shared" si="35"/>
        <v>48</v>
      </c>
      <c r="J98" s="45">
        <f t="shared" si="36"/>
        <v>24</v>
      </c>
      <c r="K98" s="45">
        <f t="shared" si="37"/>
        <v>24</v>
      </c>
      <c r="L98" s="45">
        <f t="shared" si="38"/>
        <v>0</v>
      </c>
      <c r="M98" s="46">
        <f t="shared" si="39"/>
        <v>144000</v>
      </c>
      <c r="N98" s="47">
        <f t="shared" si="40"/>
        <v>390000</v>
      </c>
      <c r="O98" s="45"/>
    </row>
    <row r="99" spans="1:15" ht="11.25" hidden="1" x14ac:dyDescent="0.2">
      <c r="A99" s="39">
        <v>504</v>
      </c>
      <c r="B99" s="42">
        <v>2430</v>
      </c>
      <c r="C99" s="42">
        <v>2569</v>
      </c>
      <c r="D99" s="43">
        <f t="shared" si="32"/>
        <v>139</v>
      </c>
      <c r="E99" s="44">
        <f t="shared" si="33"/>
        <v>208187</v>
      </c>
      <c r="F99" s="44">
        <f t="shared" si="34"/>
        <v>229000</v>
      </c>
      <c r="G99" s="42">
        <v>997</v>
      </c>
      <c r="H99" s="42">
        <v>1045</v>
      </c>
      <c r="I99" s="45">
        <f t="shared" si="35"/>
        <v>48</v>
      </c>
      <c r="J99" s="45">
        <f t="shared" si="36"/>
        <v>24</v>
      </c>
      <c r="K99" s="45">
        <f t="shared" si="37"/>
        <v>24</v>
      </c>
      <c r="L99" s="45">
        <f t="shared" si="38"/>
        <v>0</v>
      </c>
      <c r="M99" s="46">
        <f t="shared" si="39"/>
        <v>144000</v>
      </c>
      <c r="N99" s="47">
        <f t="shared" si="40"/>
        <v>373000</v>
      </c>
      <c r="O99" s="45"/>
    </row>
    <row r="100" spans="1:15" ht="11.25" hidden="1" x14ac:dyDescent="0.2">
      <c r="A100" s="39">
        <v>505</v>
      </c>
      <c r="B100" s="42">
        <v>2690</v>
      </c>
      <c r="C100" s="42">
        <v>2802</v>
      </c>
      <c r="D100" s="43">
        <f t="shared" si="32"/>
        <v>112</v>
      </c>
      <c r="E100" s="44">
        <f t="shared" si="33"/>
        <v>166796</v>
      </c>
      <c r="F100" s="44">
        <f t="shared" si="34"/>
        <v>183000</v>
      </c>
      <c r="G100" s="42">
        <v>980</v>
      </c>
      <c r="H100" s="42">
        <v>1026</v>
      </c>
      <c r="I100" s="45">
        <f t="shared" si="35"/>
        <v>46</v>
      </c>
      <c r="J100" s="45">
        <f t="shared" si="36"/>
        <v>23</v>
      </c>
      <c r="K100" s="45">
        <f t="shared" si="37"/>
        <v>23</v>
      </c>
      <c r="L100" s="45">
        <f t="shared" si="38"/>
        <v>0</v>
      </c>
      <c r="M100" s="46">
        <f t="shared" si="39"/>
        <v>138000</v>
      </c>
      <c r="N100" s="47">
        <f t="shared" si="40"/>
        <v>321000</v>
      </c>
      <c r="O100" s="45"/>
    </row>
    <row r="101" spans="1:15" ht="11.25" hidden="1" x14ac:dyDescent="0.2">
      <c r="A101" s="39">
        <v>506</v>
      </c>
      <c r="B101" s="42">
        <v>2493</v>
      </c>
      <c r="C101" s="42">
        <v>2671</v>
      </c>
      <c r="D101" s="43">
        <f t="shared" si="32"/>
        <v>178</v>
      </c>
      <c r="E101" s="44">
        <f t="shared" si="33"/>
        <v>267974</v>
      </c>
      <c r="F101" s="44">
        <f t="shared" si="34"/>
        <v>295000</v>
      </c>
      <c r="G101" s="42">
        <v>980</v>
      </c>
      <c r="H101" s="42">
        <v>1026</v>
      </c>
      <c r="I101" s="45">
        <f t="shared" si="35"/>
        <v>46</v>
      </c>
      <c r="J101" s="45">
        <f t="shared" si="36"/>
        <v>23</v>
      </c>
      <c r="K101" s="45">
        <f t="shared" si="37"/>
        <v>23</v>
      </c>
      <c r="L101" s="45">
        <f t="shared" si="38"/>
        <v>0</v>
      </c>
      <c r="M101" s="46">
        <f t="shared" si="39"/>
        <v>138000</v>
      </c>
      <c r="N101" s="47">
        <f t="shared" si="40"/>
        <v>433000</v>
      </c>
      <c r="O101" s="45"/>
    </row>
    <row r="102" spans="1:15" ht="11.25" hidden="1" x14ac:dyDescent="0.2">
      <c r="A102" s="39">
        <v>507</v>
      </c>
      <c r="B102" s="42">
        <v>1882</v>
      </c>
      <c r="C102" s="42">
        <v>1990</v>
      </c>
      <c r="D102" s="43">
        <f t="shared" si="32"/>
        <v>108</v>
      </c>
      <c r="E102" s="44">
        <f t="shared" si="33"/>
        <v>160664</v>
      </c>
      <c r="F102" s="44">
        <f t="shared" si="34"/>
        <v>177000</v>
      </c>
      <c r="G102" s="42">
        <v>905</v>
      </c>
      <c r="H102" s="42">
        <v>962</v>
      </c>
      <c r="I102" s="45">
        <f t="shared" si="35"/>
        <v>57</v>
      </c>
      <c r="J102" s="45">
        <f t="shared" si="36"/>
        <v>28.5</v>
      </c>
      <c r="K102" s="45">
        <f t="shared" si="37"/>
        <v>28.5</v>
      </c>
      <c r="L102" s="45">
        <f t="shared" si="38"/>
        <v>0</v>
      </c>
      <c r="M102" s="46">
        <f t="shared" si="39"/>
        <v>171000</v>
      </c>
      <c r="N102" s="47">
        <f t="shared" si="40"/>
        <v>348000</v>
      </c>
      <c r="O102" s="45"/>
    </row>
    <row r="103" spans="1:15" ht="11.25" hidden="1" x14ac:dyDescent="0.2">
      <c r="A103" s="39">
        <v>508</v>
      </c>
      <c r="B103" s="42">
        <v>2341</v>
      </c>
      <c r="C103" s="42">
        <v>2493</v>
      </c>
      <c r="D103" s="43">
        <f t="shared" si="32"/>
        <v>152</v>
      </c>
      <c r="E103" s="44">
        <f t="shared" si="33"/>
        <v>228116</v>
      </c>
      <c r="F103" s="44">
        <f t="shared" si="34"/>
        <v>251000</v>
      </c>
      <c r="G103" s="42">
        <v>905</v>
      </c>
      <c r="H103" s="42">
        <v>962</v>
      </c>
      <c r="I103" s="45">
        <f t="shared" si="35"/>
        <v>57</v>
      </c>
      <c r="J103" s="45">
        <f t="shared" si="36"/>
        <v>28.5</v>
      </c>
      <c r="K103" s="45">
        <f t="shared" si="37"/>
        <v>28.5</v>
      </c>
      <c r="L103" s="45">
        <f t="shared" si="38"/>
        <v>0</v>
      </c>
      <c r="M103" s="46">
        <f t="shared" si="39"/>
        <v>171000</v>
      </c>
      <c r="N103" s="47">
        <f t="shared" si="40"/>
        <v>422000</v>
      </c>
      <c r="O103" s="45"/>
    </row>
    <row r="104" spans="1:15" ht="11.25" hidden="1" x14ac:dyDescent="0.2">
      <c r="A104" s="39">
        <v>509</v>
      </c>
      <c r="B104" s="42">
        <v>2764</v>
      </c>
      <c r="C104" s="42">
        <v>2883</v>
      </c>
      <c r="D104" s="43">
        <f t="shared" si="32"/>
        <v>119</v>
      </c>
      <c r="E104" s="44">
        <f t="shared" si="33"/>
        <v>177527</v>
      </c>
      <c r="F104" s="44">
        <f t="shared" si="34"/>
        <v>195000</v>
      </c>
      <c r="G104" s="42">
        <v>1348</v>
      </c>
      <c r="H104" s="42">
        <v>1400</v>
      </c>
      <c r="I104" s="45">
        <f t="shared" si="35"/>
        <v>52</v>
      </c>
      <c r="J104" s="45">
        <f t="shared" si="36"/>
        <v>26</v>
      </c>
      <c r="K104" s="45">
        <f t="shared" si="37"/>
        <v>26</v>
      </c>
      <c r="L104" s="45">
        <f t="shared" si="38"/>
        <v>0</v>
      </c>
      <c r="M104" s="46">
        <f t="shared" si="39"/>
        <v>156000</v>
      </c>
      <c r="N104" s="47">
        <f t="shared" si="40"/>
        <v>351000</v>
      </c>
      <c r="O104" s="45"/>
    </row>
    <row r="105" spans="1:15" ht="11.25" hidden="1" x14ac:dyDescent="0.2">
      <c r="A105" s="39">
        <v>510</v>
      </c>
      <c r="B105" s="42">
        <v>2959</v>
      </c>
      <c r="C105" s="42">
        <v>3127</v>
      </c>
      <c r="D105" s="43">
        <f t="shared" si="32"/>
        <v>168</v>
      </c>
      <c r="E105" s="44">
        <f t="shared" si="33"/>
        <v>252644</v>
      </c>
      <c r="F105" s="44">
        <f t="shared" si="34"/>
        <v>278000</v>
      </c>
      <c r="G105" s="42">
        <v>1348</v>
      </c>
      <c r="H105" s="42">
        <v>1400</v>
      </c>
      <c r="I105" s="45">
        <f t="shared" si="35"/>
        <v>52</v>
      </c>
      <c r="J105" s="45">
        <f t="shared" si="36"/>
        <v>26</v>
      </c>
      <c r="K105" s="45">
        <f t="shared" si="37"/>
        <v>26</v>
      </c>
      <c r="L105" s="45">
        <f t="shared" si="38"/>
        <v>0</v>
      </c>
      <c r="M105" s="46">
        <f t="shared" si="39"/>
        <v>156000</v>
      </c>
      <c r="N105" s="47">
        <f t="shared" si="40"/>
        <v>434000</v>
      </c>
      <c r="O105" s="45"/>
    </row>
    <row r="106" spans="1:15" ht="11.25" hidden="1" x14ac:dyDescent="0.2">
      <c r="A106" s="39">
        <v>511</v>
      </c>
      <c r="B106" s="42">
        <v>2326</v>
      </c>
      <c r="C106" s="42">
        <v>2411</v>
      </c>
      <c r="D106" s="43">
        <f t="shared" si="32"/>
        <v>85</v>
      </c>
      <c r="E106" s="44">
        <f t="shared" si="33"/>
        <v>126140</v>
      </c>
      <c r="F106" s="44">
        <f t="shared" si="34"/>
        <v>139000</v>
      </c>
      <c r="G106" s="42">
        <v>940</v>
      </c>
      <c r="H106" s="42">
        <v>982</v>
      </c>
      <c r="I106" s="45">
        <f t="shared" si="35"/>
        <v>42</v>
      </c>
      <c r="J106" s="45">
        <f t="shared" si="36"/>
        <v>21</v>
      </c>
      <c r="K106" s="45">
        <f t="shared" si="37"/>
        <v>21</v>
      </c>
      <c r="L106" s="45">
        <f t="shared" si="38"/>
        <v>0</v>
      </c>
      <c r="M106" s="46">
        <f t="shared" si="39"/>
        <v>126000</v>
      </c>
      <c r="N106" s="47">
        <f t="shared" si="40"/>
        <v>265000</v>
      </c>
      <c r="O106" s="45"/>
    </row>
    <row r="107" spans="1:15" ht="11.25" hidden="1" x14ac:dyDescent="0.2">
      <c r="A107" s="39">
        <v>512</v>
      </c>
      <c r="B107" s="42">
        <v>2357</v>
      </c>
      <c r="C107" s="42">
        <v>2515</v>
      </c>
      <c r="D107" s="43">
        <f t="shared" si="32"/>
        <v>158</v>
      </c>
      <c r="E107" s="44">
        <f t="shared" si="33"/>
        <v>237314</v>
      </c>
      <c r="F107" s="44">
        <f t="shared" si="34"/>
        <v>261000</v>
      </c>
      <c r="G107" s="42">
        <v>940</v>
      </c>
      <c r="H107" s="42">
        <v>982</v>
      </c>
      <c r="I107" s="45">
        <f t="shared" si="35"/>
        <v>42</v>
      </c>
      <c r="J107" s="45">
        <f t="shared" si="36"/>
        <v>21</v>
      </c>
      <c r="K107" s="45">
        <f t="shared" si="37"/>
        <v>21</v>
      </c>
      <c r="L107" s="45">
        <f t="shared" si="38"/>
        <v>0</v>
      </c>
      <c r="M107" s="46">
        <f t="shared" si="39"/>
        <v>126000</v>
      </c>
      <c r="N107" s="47">
        <f t="shared" si="40"/>
        <v>387000</v>
      </c>
      <c r="O107" s="51"/>
    </row>
    <row r="108" spans="1:15" ht="11.25" hidden="1" x14ac:dyDescent="0.2">
      <c r="A108" s="39">
        <v>513</v>
      </c>
      <c r="B108" s="42">
        <v>2884</v>
      </c>
      <c r="C108" s="42">
        <v>3053</v>
      </c>
      <c r="D108" s="43">
        <f t="shared" si="32"/>
        <v>169</v>
      </c>
      <c r="E108" s="44">
        <f t="shared" si="33"/>
        <v>254177</v>
      </c>
      <c r="F108" s="44">
        <f t="shared" si="34"/>
        <v>280000</v>
      </c>
      <c r="G108" s="42">
        <v>1127</v>
      </c>
      <c r="H108" s="42">
        <v>1175</v>
      </c>
      <c r="I108" s="45">
        <f t="shared" si="35"/>
        <v>48</v>
      </c>
      <c r="J108" s="45">
        <f t="shared" si="36"/>
        <v>24</v>
      </c>
      <c r="K108" s="45">
        <f t="shared" si="37"/>
        <v>24</v>
      </c>
      <c r="L108" s="45">
        <f t="shared" si="38"/>
        <v>0</v>
      </c>
      <c r="M108" s="46">
        <f t="shared" si="39"/>
        <v>144000</v>
      </c>
      <c r="N108" s="47">
        <f t="shared" si="40"/>
        <v>424000</v>
      </c>
      <c r="O108" s="46"/>
    </row>
    <row r="109" spans="1:15" ht="11.25" hidden="1" x14ac:dyDescent="0.2">
      <c r="A109" s="39">
        <v>514</v>
      </c>
      <c r="B109" s="42">
        <v>2510</v>
      </c>
      <c r="C109" s="42">
        <v>2673</v>
      </c>
      <c r="D109" s="43">
        <f t="shared" si="32"/>
        <v>163</v>
      </c>
      <c r="E109" s="44">
        <f t="shared" si="33"/>
        <v>244979</v>
      </c>
      <c r="F109" s="44">
        <f t="shared" si="34"/>
        <v>269000</v>
      </c>
      <c r="G109" s="42">
        <v>1127</v>
      </c>
      <c r="H109" s="42">
        <v>1175</v>
      </c>
      <c r="I109" s="45">
        <f t="shared" si="35"/>
        <v>48</v>
      </c>
      <c r="J109" s="45">
        <f t="shared" si="36"/>
        <v>24</v>
      </c>
      <c r="K109" s="45">
        <f t="shared" si="37"/>
        <v>24</v>
      </c>
      <c r="L109" s="45">
        <f t="shared" si="38"/>
        <v>0</v>
      </c>
      <c r="M109" s="46">
        <f t="shared" si="39"/>
        <v>144000</v>
      </c>
      <c r="N109" s="47">
        <f t="shared" si="40"/>
        <v>413000</v>
      </c>
      <c r="O109" s="46"/>
    </row>
    <row r="110" spans="1:15" ht="11.25" hidden="1" x14ac:dyDescent="0.2">
      <c r="A110" s="39">
        <v>516</v>
      </c>
      <c r="B110" s="42">
        <v>2255</v>
      </c>
      <c r="C110" s="42">
        <v>2380</v>
      </c>
      <c r="D110" s="43">
        <f t="shared" si="32"/>
        <v>125</v>
      </c>
      <c r="E110" s="44">
        <f t="shared" si="33"/>
        <v>186725</v>
      </c>
      <c r="F110" s="44">
        <f t="shared" si="34"/>
        <v>205000</v>
      </c>
      <c r="G110" s="42">
        <v>1156</v>
      </c>
      <c r="H110" s="42">
        <v>1214</v>
      </c>
      <c r="I110" s="45">
        <f t="shared" si="35"/>
        <v>58</v>
      </c>
      <c r="J110" s="45">
        <f t="shared" si="36"/>
        <v>29</v>
      </c>
      <c r="K110" s="45">
        <f t="shared" si="37"/>
        <v>29</v>
      </c>
      <c r="L110" s="45">
        <f t="shared" si="38"/>
        <v>0</v>
      </c>
      <c r="M110" s="46">
        <f t="shared" si="39"/>
        <v>174000</v>
      </c>
      <c r="N110" s="47">
        <f t="shared" si="40"/>
        <v>379000</v>
      </c>
      <c r="O110" s="45"/>
    </row>
    <row r="111" spans="1:15" ht="11.25" hidden="1" x14ac:dyDescent="0.2">
      <c r="A111" s="39">
        <v>517</v>
      </c>
      <c r="B111" s="42">
        <v>2019</v>
      </c>
      <c r="C111" s="42">
        <v>2175</v>
      </c>
      <c r="D111" s="43">
        <f t="shared" si="32"/>
        <v>156</v>
      </c>
      <c r="E111" s="44">
        <f t="shared" si="33"/>
        <v>234248</v>
      </c>
      <c r="F111" s="44">
        <f t="shared" si="34"/>
        <v>258000</v>
      </c>
      <c r="G111" s="42">
        <v>1156</v>
      </c>
      <c r="H111" s="42">
        <v>1214</v>
      </c>
      <c r="I111" s="45">
        <f t="shared" si="35"/>
        <v>58</v>
      </c>
      <c r="J111" s="45">
        <f t="shared" si="36"/>
        <v>29</v>
      </c>
      <c r="K111" s="45">
        <f t="shared" si="37"/>
        <v>29</v>
      </c>
      <c r="L111" s="45">
        <f t="shared" si="38"/>
        <v>0</v>
      </c>
      <c r="M111" s="46">
        <f t="shared" si="39"/>
        <v>174000</v>
      </c>
      <c r="N111" s="47">
        <f t="shared" si="40"/>
        <v>432000</v>
      </c>
      <c r="O111" s="45"/>
    </row>
    <row r="112" spans="1:15" ht="11.25" hidden="1" x14ac:dyDescent="0.2">
      <c r="A112" s="39">
        <v>518</v>
      </c>
      <c r="B112" s="42">
        <v>2220</v>
      </c>
      <c r="C112" s="42">
        <v>2335</v>
      </c>
      <c r="D112" s="43">
        <f t="shared" si="32"/>
        <v>115</v>
      </c>
      <c r="E112" s="44">
        <f t="shared" si="33"/>
        <v>171395</v>
      </c>
      <c r="F112" s="44">
        <f t="shared" si="34"/>
        <v>189000</v>
      </c>
      <c r="G112" s="42">
        <v>992</v>
      </c>
      <c r="H112" s="42">
        <v>1049</v>
      </c>
      <c r="I112" s="45">
        <f t="shared" si="35"/>
        <v>57</v>
      </c>
      <c r="J112" s="45">
        <f t="shared" si="36"/>
        <v>28.5</v>
      </c>
      <c r="K112" s="45">
        <f t="shared" si="37"/>
        <v>28.5</v>
      </c>
      <c r="L112" s="45">
        <f t="shared" si="38"/>
        <v>0</v>
      </c>
      <c r="M112" s="46">
        <f t="shared" si="39"/>
        <v>171000</v>
      </c>
      <c r="N112" s="47">
        <f t="shared" si="40"/>
        <v>360000</v>
      </c>
      <c r="O112" s="45"/>
    </row>
    <row r="113" spans="1:36" ht="11.25" hidden="1" x14ac:dyDescent="0.2">
      <c r="A113" s="39">
        <v>519</v>
      </c>
      <c r="B113" s="42">
        <v>1939</v>
      </c>
      <c r="C113" s="42">
        <v>2063</v>
      </c>
      <c r="D113" s="43">
        <f t="shared" si="32"/>
        <v>124</v>
      </c>
      <c r="E113" s="44">
        <f t="shared" si="33"/>
        <v>185192</v>
      </c>
      <c r="F113" s="44">
        <f t="shared" si="34"/>
        <v>204000</v>
      </c>
      <c r="G113" s="42">
        <v>992</v>
      </c>
      <c r="H113" s="42">
        <v>1049</v>
      </c>
      <c r="I113" s="45">
        <f t="shared" si="35"/>
        <v>57</v>
      </c>
      <c r="J113" s="45">
        <f t="shared" si="36"/>
        <v>28.5</v>
      </c>
      <c r="K113" s="45">
        <f t="shared" si="37"/>
        <v>28.5</v>
      </c>
      <c r="L113" s="45">
        <f t="shared" si="38"/>
        <v>0</v>
      </c>
      <c r="M113" s="46">
        <f t="shared" si="39"/>
        <v>171000</v>
      </c>
      <c r="N113" s="47">
        <f t="shared" si="40"/>
        <v>375000</v>
      </c>
      <c r="O113" s="45"/>
    </row>
    <row r="114" spans="1:36" ht="11.25" hidden="1" x14ac:dyDescent="0.2">
      <c r="A114" s="39">
        <v>521</v>
      </c>
      <c r="B114" s="42">
        <v>2860</v>
      </c>
      <c r="C114" s="42">
        <v>3012</v>
      </c>
      <c r="D114" s="43">
        <f t="shared" si="32"/>
        <v>152</v>
      </c>
      <c r="E114" s="44">
        <f t="shared" si="33"/>
        <v>228116</v>
      </c>
      <c r="F114" s="44">
        <f t="shared" si="34"/>
        <v>251000</v>
      </c>
      <c r="G114" s="42">
        <v>973</v>
      </c>
      <c r="H114" s="42">
        <v>1010</v>
      </c>
      <c r="I114" s="45">
        <f t="shared" si="35"/>
        <v>37</v>
      </c>
      <c r="J114" s="45">
        <f t="shared" si="36"/>
        <v>18.5</v>
      </c>
      <c r="K114" s="45">
        <f t="shared" si="37"/>
        <v>18.5</v>
      </c>
      <c r="L114" s="45">
        <f t="shared" si="38"/>
        <v>0</v>
      </c>
      <c r="M114" s="46">
        <f t="shared" si="39"/>
        <v>111000</v>
      </c>
      <c r="N114" s="47">
        <f t="shared" si="40"/>
        <v>362000</v>
      </c>
      <c r="O114" s="45"/>
    </row>
    <row r="115" spans="1:36" ht="11.25" hidden="1" x14ac:dyDescent="0.2">
      <c r="A115" s="39">
        <v>522</v>
      </c>
      <c r="B115" s="42">
        <v>3051</v>
      </c>
      <c r="C115" s="42">
        <v>3218</v>
      </c>
      <c r="D115" s="43">
        <f t="shared" si="32"/>
        <v>167</v>
      </c>
      <c r="E115" s="44">
        <f t="shared" si="33"/>
        <v>251111</v>
      </c>
      <c r="F115" s="44">
        <f t="shared" si="34"/>
        <v>276000</v>
      </c>
      <c r="G115" s="42">
        <v>973</v>
      </c>
      <c r="H115" s="42">
        <v>1010</v>
      </c>
      <c r="I115" s="45">
        <f t="shared" si="35"/>
        <v>37</v>
      </c>
      <c r="J115" s="45">
        <f t="shared" si="36"/>
        <v>18.5</v>
      </c>
      <c r="K115" s="45">
        <f t="shared" si="37"/>
        <v>18.5</v>
      </c>
      <c r="L115" s="45">
        <f t="shared" si="38"/>
        <v>0</v>
      </c>
      <c r="M115" s="46">
        <f t="shared" si="39"/>
        <v>111000</v>
      </c>
      <c r="N115" s="47">
        <f t="shared" si="40"/>
        <v>387000</v>
      </c>
      <c r="O115" s="45"/>
    </row>
    <row r="116" spans="1:36" ht="11.25" hidden="1" x14ac:dyDescent="0.2">
      <c r="A116" s="39">
        <v>523</v>
      </c>
      <c r="B116" s="42">
        <v>2535</v>
      </c>
      <c r="C116" s="42">
        <v>2663</v>
      </c>
      <c r="D116" s="43">
        <f t="shared" si="32"/>
        <v>128</v>
      </c>
      <c r="E116" s="44">
        <f t="shared" si="33"/>
        <v>191324</v>
      </c>
      <c r="F116" s="44">
        <f t="shared" si="34"/>
        <v>210000</v>
      </c>
      <c r="G116" s="42">
        <v>989</v>
      </c>
      <c r="H116" s="42">
        <v>1033</v>
      </c>
      <c r="I116" s="45">
        <f t="shared" si="35"/>
        <v>44</v>
      </c>
      <c r="J116" s="45">
        <f t="shared" si="36"/>
        <v>22</v>
      </c>
      <c r="K116" s="45">
        <f t="shared" si="37"/>
        <v>22</v>
      </c>
      <c r="L116" s="45">
        <f t="shared" si="38"/>
        <v>0</v>
      </c>
      <c r="M116" s="46">
        <f t="shared" si="39"/>
        <v>132000</v>
      </c>
      <c r="N116" s="47">
        <f t="shared" si="40"/>
        <v>342000</v>
      </c>
      <c r="O116" s="45"/>
    </row>
    <row r="117" spans="1:36" ht="11.25" hidden="1" x14ac:dyDescent="0.2">
      <c r="A117" s="39">
        <v>524</v>
      </c>
      <c r="B117" s="42">
        <v>2375</v>
      </c>
      <c r="C117" s="42">
        <v>2501</v>
      </c>
      <c r="D117" s="43">
        <f t="shared" si="32"/>
        <v>126</v>
      </c>
      <c r="E117" s="44">
        <f t="shared" si="33"/>
        <v>188258</v>
      </c>
      <c r="F117" s="44">
        <f t="shared" si="34"/>
        <v>207000</v>
      </c>
      <c r="G117" s="42">
        <v>989</v>
      </c>
      <c r="H117" s="42">
        <v>1033</v>
      </c>
      <c r="I117" s="45">
        <f t="shared" si="35"/>
        <v>44</v>
      </c>
      <c r="J117" s="45">
        <f t="shared" si="36"/>
        <v>22</v>
      </c>
      <c r="K117" s="45">
        <f t="shared" si="37"/>
        <v>22</v>
      </c>
      <c r="L117" s="45">
        <f t="shared" si="38"/>
        <v>0</v>
      </c>
      <c r="M117" s="46">
        <f t="shared" si="39"/>
        <v>132000</v>
      </c>
      <c r="N117" s="47">
        <f t="shared" si="40"/>
        <v>339000</v>
      </c>
      <c r="O117" s="45"/>
    </row>
    <row r="118" spans="1:36" ht="11.25" hidden="1" x14ac:dyDescent="0.2">
      <c r="A118" s="39">
        <v>526</v>
      </c>
      <c r="B118" s="42">
        <v>1896</v>
      </c>
      <c r="C118" s="42">
        <v>2000</v>
      </c>
      <c r="D118" s="43">
        <f t="shared" si="32"/>
        <v>104</v>
      </c>
      <c r="E118" s="44">
        <f t="shared" si="33"/>
        <v>154532</v>
      </c>
      <c r="F118" s="44">
        <f t="shared" si="34"/>
        <v>170000</v>
      </c>
      <c r="G118" s="42">
        <v>882</v>
      </c>
      <c r="H118" s="42">
        <v>934</v>
      </c>
      <c r="I118" s="45">
        <f t="shared" si="35"/>
        <v>52</v>
      </c>
      <c r="J118" s="45">
        <f t="shared" si="36"/>
        <v>26</v>
      </c>
      <c r="K118" s="45">
        <f t="shared" si="37"/>
        <v>26</v>
      </c>
      <c r="L118" s="45">
        <f t="shared" si="38"/>
        <v>0</v>
      </c>
      <c r="M118" s="46">
        <f t="shared" si="39"/>
        <v>156000</v>
      </c>
      <c r="N118" s="47">
        <f t="shared" si="40"/>
        <v>326000</v>
      </c>
      <c r="O118" s="45"/>
    </row>
    <row r="119" spans="1:36" ht="11.25" hidden="1" x14ac:dyDescent="0.2">
      <c r="A119" s="39">
        <v>527</v>
      </c>
      <c r="B119" s="49">
        <v>2194</v>
      </c>
      <c r="C119" s="49">
        <v>2321</v>
      </c>
      <c r="D119" s="52">
        <f t="shared" si="32"/>
        <v>127</v>
      </c>
      <c r="E119" s="44">
        <f t="shared" si="33"/>
        <v>189791</v>
      </c>
      <c r="F119" s="44">
        <f t="shared" si="34"/>
        <v>209000</v>
      </c>
      <c r="G119" s="49">
        <v>882</v>
      </c>
      <c r="H119" s="49">
        <v>934</v>
      </c>
      <c r="I119" s="45">
        <f t="shared" si="35"/>
        <v>52</v>
      </c>
      <c r="J119" s="45">
        <f t="shared" si="36"/>
        <v>26</v>
      </c>
      <c r="K119" s="45">
        <f t="shared" si="37"/>
        <v>26</v>
      </c>
      <c r="L119" s="45">
        <f t="shared" si="38"/>
        <v>0</v>
      </c>
      <c r="M119" s="46">
        <f t="shared" si="39"/>
        <v>156000</v>
      </c>
      <c r="N119" s="47">
        <f t="shared" si="40"/>
        <v>365000</v>
      </c>
      <c r="O119" s="45"/>
    </row>
    <row r="120" spans="1:36" ht="11.25" hidden="1" x14ac:dyDescent="0.2">
      <c r="A120" s="39">
        <v>601</v>
      </c>
      <c r="B120" s="49">
        <v>2243</v>
      </c>
      <c r="C120" s="49">
        <v>2388</v>
      </c>
      <c r="D120" s="52">
        <f t="shared" si="32"/>
        <v>145</v>
      </c>
      <c r="E120" s="44">
        <f t="shared" si="33"/>
        <v>217385</v>
      </c>
      <c r="F120" s="44">
        <f t="shared" si="34"/>
        <v>239000</v>
      </c>
      <c r="G120" s="49">
        <v>568</v>
      </c>
      <c r="H120" s="49">
        <v>589</v>
      </c>
      <c r="I120" s="45">
        <f t="shared" si="35"/>
        <v>21</v>
      </c>
      <c r="J120" s="45">
        <f t="shared" si="36"/>
        <v>10.5</v>
      </c>
      <c r="K120" s="45">
        <f t="shared" si="37"/>
        <v>10.5</v>
      </c>
      <c r="L120" s="45">
        <f t="shared" si="38"/>
        <v>0</v>
      </c>
      <c r="M120" s="46">
        <f t="shared" si="39"/>
        <v>63000</v>
      </c>
      <c r="N120" s="47">
        <f t="shared" si="40"/>
        <v>302000</v>
      </c>
      <c r="O120" s="45"/>
    </row>
    <row r="121" spans="1:36" s="58" customFormat="1" ht="11.25" hidden="1" x14ac:dyDescent="0.2">
      <c r="A121" s="53">
        <v>602</v>
      </c>
      <c r="B121" s="54">
        <v>2976</v>
      </c>
      <c r="C121" s="54">
        <v>3119</v>
      </c>
      <c r="D121" s="52">
        <f t="shared" si="32"/>
        <v>143</v>
      </c>
      <c r="E121" s="44">
        <f t="shared" si="33"/>
        <v>214319</v>
      </c>
      <c r="F121" s="44">
        <f t="shared" si="34"/>
        <v>236000</v>
      </c>
      <c r="G121" s="54">
        <v>568</v>
      </c>
      <c r="H121" s="54">
        <v>589</v>
      </c>
      <c r="I121" s="45">
        <f t="shared" si="35"/>
        <v>21</v>
      </c>
      <c r="J121" s="45">
        <f t="shared" si="36"/>
        <v>10.5</v>
      </c>
      <c r="K121" s="45">
        <f t="shared" si="37"/>
        <v>10.5</v>
      </c>
      <c r="L121" s="45">
        <f t="shared" si="38"/>
        <v>0</v>
      </c>
      <c r="M121" s="46">
        <f t="shared" si="39"/>
        <v>63000</v>
      </c>
      <c r="N121" s="47">
        <f t="shared" si="40"/>
        <v>299000</v>
      </c>
      <c r="O121" s="55"/>
      <c r="P121" s="56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95"/>
      <c r="AF121" s="57"/>
      <c r="AG121" s="95"/>
      <c r="AH121" s="57"/>
      <c r="AI121" s="57"/>
      <c r="AJ121" s="57"/>
    </row>
    <row r="122" spans="1:36" s="59" customFormat="1" ht="11.25" hidden="1" x14ac:dyDescent="0.2">
      <c r="A122" s="39">
        <v>603</v>
      </c>
      <c r="B122" s="49">
        <v>2399</v>
      </c>
      <c r="C122" s="49">
        <v>2512</v>
      </c>
      <c r="D122" s="52">
        <f t="shared" si="32"/>
        <v>113</v>
      </c>
      <c r="E122" s="44">
        <f t="shared" si="33"/>
        <v>168329</v>
      </c>
      <c r="F122" s="44">
        <f t="shared" si="34"/>
        <v>185000</v>
      </c>
      <c r="G122" s="49">
        <v>928</v>
      </c>
      <c r="H122" s="49">
        <v>976</v>
      </c>
      <c r="I122" s="45">
        <f t="shared" si="35"/>
        <v>48</v>
      </c>
      <c r="J122" s="45">
        <f t="shared" si="36"/>
        <v>24</v>
      </c>
      <c r="K122" s="45">
        <f t="shared" si="37"/>
        <v>24</v>
      </c>
      <c r="L122" s="45">
        <f t="shared" si="38"/>
        <v>0</v>
      </c>
      <c r="M122" s="46">
        <f t="shared" si="39"/>
        <v>144000</v>
      </c>
      <c r="N122" s="47">
        <f t="shared" si="40"/>
        <v>329000</v>
      </c>
      <c r="O122" s="45"/>
      <c r="P122" s="36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93"/>
      <c r="AF122" s="37"/>
      <c r="AG122" s="93"/>
      <c r="AH122" s="37"/>
      <c r="AI122" s="37"/>
      <c r="AJ122" s="37"/>
    </row>
    <row r="123" spans="1:36" s="58" customFormat="1" ht="11.25" hidden="1" x14ac:dyDescent="0.2">
      <c r="A123" s="53">
        <v>604</v>
      </c>
      <c r="B123" s="54">
        <v>2122</v>
      </c>
      <c r="C123" s="54">
        <v>2261</v>
      </c>
      <c r="D123" s="52">
        <f t="shared" si="32"/>
        <v>139</v>
      </c>
      <c r="E123" s="44">
        <f t="shared" si="33"/>
        <v>208187</v>
      </c>
      <c r="F123" s="44">
        <f t="shared" si="34"/>
        <v>229000</v>
      </c>
      <c r="G123" s="54">
        <v>928</v>
      </c>
      <c r="H123" s="54">
        <v>976</v>
      </c>
      <c r="I123" s="45">
        <f t="shared" si="35"/>
        <v>48</v>
      </c>
      <c r="J123" s="45">
        <f t="shared" si="36"/>
        <v>24</v>
      </c>
      <c r="K123" s="45">
        <f t="shared" si="37"/>
        <v>24</v>
      </c>
      <c r="L123" s="45">
        <f t="shared" si="38"/>
        <v>0</v>
      </c>
      <c r="M123" s="46">
        <f t="shared" si="39"/>
        <v>144000</v>
      </c>
      <c r="N123" s="47">
        <f t="shared" si="40"/>
        <v>373000</v>
      </c>
      <c r="O123" s="55"/>
      <c r="P123" s="56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95"/>
      <c r="AF123" s="57"/>
      <c r="AG123" s="95"/>
      <c r="AH123" s="57"/>
      <c r="AI123" s="57"/>
      <c r="AJ123" s="57"/>
    </row>
    <row r="124" spans="1:36" ht="11.25" hidden="1" x14ac:dyDescent="0.2">
      <c r="A124" s="39">
        <v>605</v>
      </c>
      <c r="B124" s="49">
        <v>2782</v>
      </c>
      <c r="C124" s="49">
        <v>2867</v>
      </c>
      <c r="D124" s="52">
        <f t="shared" si="32"/>
        <v>85</v>
      </c>
      <c r="E124" s="44">
        <f t="shared" si="33"/>
        <v>126140</v>
      </c>
      <c r="F124" s="44">
        <f t="shared" si="34"/>
        <v>139000</v>
      </c>
      <c r="G124" s="49">
        <v>1136</v>
      </c>
      <c r="H124" s="49">
        <v>1176</v>
      </c>
      <c r="I124" s="45">
        <f t="shared" si="35"/>
        <v>40</v>
      </c>
      <c r="J124" s="45">
        <f t="shared" si="36"/>
        <v>20</v>
      </c>
      <c r="K124" s="45">
        <f t="shared" si="37"/>
        <v>20</v>
      </c>
      <c r="L124" s="45">
        <f t="shared" si="38"/>
        <v>0</v>
      </c>
      <c r="M124" s="46">
        <f t="shared" si="39"/>
        <v>120000</v>
      </c>
      <c r="N124" s="47">
        <f t="shared" si="40"/>
        <v>259000</v>
      </c>
      <c r="O124" s="51"/>
    </row>
    <row r="125" spans="1:36" ht="11.25" hidden="1" x14ac:dyDescent="0.2">
      <c r="A125" s="39">
        <v>606</v>
      </c>
      <c r="B125" s="49">
        <v>2841</v>
      </c>
      <c r="C125" s="49">
        <v>2981</v>
      </c>
      <c r="D125" s="52">
        <f t="shared" si="32"/>
        <v>140</v>
      </c>
      <c r="E125" s="44">
        <f t="shared" si="33"/>
        <v>209720</v>
      </c>
      <c r="F125" s="44">
        <f t="shared" si="34"/>
        <v>231000</v>
      </c>
      <c r="G125" s="49">
        <v>1136</v>
      </c>
      <c r="H125" s="49">
        <v>1176</v>
      </c>
      <c r="I125" s="45">
        <f t="shared" si="35"/>
        <v>40</v>
      </c>
      <c r="J125" s="45">
        <f t="shared" si="36"/>
        <v>20</v>
      </c>
      <c r="K125" s="45">
        <f t="shared" si="37"/>
        <v>20</v>
      </c>
      <c r="L125" s="45">
        <f t="shared" si="38"/>
        <v>0</v>
      </c>
      <c r="M125" s="46">
        <f t="shared" si="39"/>
        <v>120000</v>
      </c>
      <c r="N125" s="47">
        <f t="shared" si="40"/>
        <v>351000</v>
      </c>
      <c r="O125" s="46"/>
    </row>
    <row r="126" spans="1:36" ht="11.25" hidden="1" x14ac:dyDescent="0.2">
      <c r="A126" s="39">
        <v>607</v>
      </c>
      <c r="B126" s="49">
        <v>2215</v>
      </c>
      <c r="C126" s="49">
        <v>2331</v>
      </c>
      <c r="D126" s="52">
        <f t="shared" si="32"/>
        <v>116</v>
      </c>
      <c r="E126" s="44">
        <f t="shared" si="33"/>
        <v>172928</v>
      </c>
      <c r="F126" s="44">
        <f t="shared" si="34"/>
        <v>190000</v>
      </c>
      <c r="G126" s="49">
        <v>1385</v>
      </c>
      <c r="H126" s="49">
        <v>1442</v>
      </c>
      <c r="I126" s="45">
        <f t="shared" si="35"/>
        <v>57</v>
      </c>
      <c r="J126" s="45">
        <f t="shared" si="36"/>
        <v>28.5</v>
      </c>
      <c r="K126" s="45">
        <f t="shared" si="37"/>
        <v>28.5</v>
      </c>
      <c r="L126" s="45">
        <f t="shared" si="38"/>
        <v>0</v>
      </c>
      <c r="M126" s="46">
        <f t="shared" si="39"/>
        <v>171000</v>
      </c>
      <c r="N126" s="47">
        <f t="shared" si="40"/>
        <v>361000</v>
      </c>
      <c r="O126" s="46"/>
    </row>
    <row r="127" spans="1:36" ht="11.25" hidden="1" x14ac:dyDescent="0.2">
      <c r="A127" s="39">
        <v>608</v>
      </c>
      <c r="B127" s="49">
        <v>2728</v>
      </c>
      <c r="C127" s="49">
        <v>2866</v>
      </c>
      <c r="D127" s="52">
        <f t="shared" si="32"/>
        <v>138</v>
      </c>
      <c r="E127" s="44">
        <f t="shared" si="33"/>
        <v>206654</v>
      </c>
      <c r="F127" s="44">
        <f t="shared" si="34"/>
        <v>227000</v>
      </c>
      <c r="G127" s="49">
        <v>1385</v>
      </c>
      <c r="H127" s="49">
        <v>1442</v>
      </c>
      <c r="I127" s="45">
        <f t="shared" si="35"/>
        <v>57</v>
      </c>
      <c r="J127" s="45">
        <f t="shared" si="36"/>
        <v>28.5</v>
      </c>
      <c r="K127" s="45">
        <f t="shared" si="37"/>
        <v>28.5</v>
      </c>
      <c r="L127" s="45">
        <f t="shared" si="38"/>
        <v>0</v>
      </c>
      <c r="M127" s="46">
        <f t="shared" si="39"/>
        <v>171000</v>
      </c>
      <c r="N127" s="47">
        <f t="shared" si="40"/>
        <v>398000</v>
      </c>
      <c r="O127" s="46"/>
    </row>
    <row r="128" spans="1:36" ht="11.25" hidden="1" x14ac:dyDescent="0.2">
      <c r="A128" s="39">
        <v>609</v>
      </c>
      <c r="B128" s="42">
        <v>2702</v>
      </c>
      <c r="C128" s="42">
        <v>2859</v>
      </c>
      <c r="D128" s="43">
        <f t="shared" si="32"/>
        <v>157</v>
      </c>
      <c r="E128" s="44">
        <f t="shared" si="33"/>
        <v>235781</v>
      </c>
      <c r="F128" s="44">
        <f t="shared" si="34"/>
        <v>259000</v>
      </c>
      <c r="G128" s="42">
        <v>840</v>
      </c>
      <c r="H128" s="42">
        <v>881</v>
      </c>
      <c r="I128" s="45">
        <f t="shared" si="35"/>
        <v>41</v>
      </c>
      <c r="J128" s="45">
        <f t="shared" si="36"/>
        <v>20.5</v>
      </c>
      <c r="K128" s="45">
        <f t="shared" si="37"/>
        <v>20.5</v>
      </c>
      <c r="L128" s="45">
        <f t="shared" si="38"/>
        <v>0</v>
      </c>
      <c r="M128" s="46">
        <f t="shared" si="39"/>
        <v>123000</v>
      </c>
      <c r="N128" s="47">
        <f t="shared" si="40"/>
        <v>382000</v>
      </c>
      <c r="O128" s="46"/>
    </row>
    <row r="129" spans="1:36" ht="11.25" hidden="1" x14ac:dyDescent="0.2">
      <c r="A129" s="39">
        <v>610</v>
      </c>
      <c r="B129" s="42">
        <v>2435</v>
      </c>
      <c r="C129" s="42">
        <v>2549</v>
      </c>
      <c r="D129" s="43">
        <f t="shared" si="32"/>
        <v>114</v>
      </c>
      <c r="E129" s="44">
        <f t="shared" si="33"/>
        <v>169862</v>
      </c>
      <c r="F129" s="44">
        <f t="shared" si="34"/>
        <v>187000</v>
      </c>
      <c r="G129" s="42">
        <v>840</v>
      </c>
      <c r="H129" s="42">
        <v>881</v>
      </c>
      <c r="I129" s="45">
        <f t="shared" si="35"/>
        <v>41</v>
      </c>
      <c r="J129" s="45">
        <f t="shared" si="36"/>
        <v>20.5</v>
      </c>
      <c r="K129" s="45">
        <f t="shared" si="37"/>
        <v>20.5</v>
      </c>
      <c r="L129" s="45">
        <f t="shared" si="38"/>
        <v>0</v>
      </c>
      <c r="M129" s="46">
        <f t="shared" si="39"/>
        <v>123000</v>
      </c>
      <c r="N129" s="47">
        <f t="shared" si="40"/>
        <v>310000</v>
      </c>
      <c r="O129" s="46"/>
    </row>
    <row r="130" spans="1:36" ht="11.25" hidden="1" x14ac:dyDescent="0.2">
      <c r="A130" s="39">
        <v>611</v>
      </c>
      <c r="B130" s="42">
        <v>2317</v>
      </c>
      <c r="C130" s="42">
        <v>2427</v>
      </c>
      <c r="D130" s="43">
        <f t="shared" si="32"/>
        <v>110</v>
      </c>
      <c r="E130" s="44">
        <f t="shared" si="33"/>
        <v>163730</v>
      </c>
      <c r="F130" s="44">
        <f t="shared" si="34"/>
        <v>180000</v>
      </c>
      <c r="G130" s="42">
        <v>958</v>
      </c>
      <c r="H130" s="42">
        <v>1006</v>
      </c>
      <c r="I130" s="45">
        <f t="shared" si="35"/>
        <v>48</v>
      </c>
      <c r="J130" s="45">
        <f t="shared" si="36"/>
        <v>24</v>
      </c>
      <c r="K130" s="45">
        <f t="shared" si="37"/>
        <v>24</v>
      </c>
      <c r="L130" s="45">
        <f t="shared" si="38"/>
        <v>0</v>
      </c>
      <c r="M130" s="46">
        <f t="shared" si="39"/>
        <v>144000</v>
      </c>
      <c r="N130" s="47">
        <f t="shared" si="40"/>
        <v>324000</v>
      </c>
      <c r="O130" s="45"/>
    </row>
    <row r="131" spans="1:36" ht="11.25" hidden="1" x14ac:dyDescent="0.2">
      <c r="A131" s="39">
        <v>612</v>
      </c>
      <c r="B131" s="42">
        <v>2039</v>
      </c>
      <c r="C131" s="42">
        <v>2154</v>
      </c>
      <c r="D131" s="43">
        <f t="shared" si="32"/>
        <v>115</v>
      </c>
      <c r="E131" s="44">
        <f t="shared" si="33"/>
        <v>171395</v>
      </c>
      <c r="F131" s="44">
        <f t="shared" si="34"/>
        <v>189000</v>
      </c>
      <c r="G131" s="42">
        <v>958</v>
      </c>
      <c r="H131" s="42">
        <v>1006</v>
      </c>
      <c r="I131" s="45">
        <f t="shared" si="35"/>
        <v>48</v>
      </c>
      <c r="J131" s="45">
        <f t="shared" si="36"/>
        <v>24</v>
      </c>
      <c r="K131" s="45">
        <f t="shared" si="37"/>
        <v>24</v>
      </c>
      <c r="L131" s="45">
        <f t="shared" si="38"/>
        <v>0</v>
      </c>
      <c r="M131" s="46">
        <f t="shared" si="39"/>
        <v>144000</v>
      </c>
      <c r="N131" s="47">
        <f t="shared" si="40"/>
        <v>333000</v>
      </c>
      <c r="O131" s="45"/>
    </row>
    <row r="132" spans="1:36" ht="11.25" hidden="1" x14ac:dyDescent="0.2">
      <c r="A132" s="39">
        <v>613</v>
      </c>
      <c r="B132" s="42">
        <v>2533</v>
      </c>
      <c r="C132" s="42">
        <v>2696</v>
      </c>
      <c r="D132" s="43">
        <f t="shared" ref="D132:D195" si="41">C132-B132</f>
        <v>163</v>
      </c>
      <c r="E132" s="44">
        <f t="shared" ref="E132:E195" si="42">IF($D132&gt;400,($D132-400)*2242+200*1786+100*(1533+1484),IF($D132&gt;300,($D132-300)*1786+100*1786+100*(1533+1484),IF($D132&gt;200,($D132-200)*1786+100*(1533+1484),IF($D132&gt;100,($D132-100)*1533+100*1484,$D132*1484))))</f>
        <v>244979</v>
      </c>
      <c r="F132" s="44">
        <f t="shared" ref="F132:F195" si="43">ROUND($E132*0.1+$E132,-3)</f>
        <v>269000</v>
      </c>
      <c r="G132" s="42">
        <v>888</v>
      </c>
      <c r="H132" s="42">
        <v>937</v>
      </c>
      <c r="I132" s="45">
        <f t="shared" ref="I132:I195" si="44">$H132-$G132</f>
        <v>49</v>
      </c>
      <c r="J132" s="45">
        <f t="shared" ref="J132:J195" si="45">I132/2</f>
        <v>24.5</v>
      </c>
      <c r="K132" s="45">
        <f t="shared" ref="K132:K195" si="46">IF($J132&lt;32,$J132,32)</f>
        <v>24.5</v>
      </c>
      <c r="L132" s="45">
        <f t="shared" ref="L132:L195" si="47">IF($J132&gt;32,$J132-32,0)</f>
        <v>0</v>
      </c>
      <c r="M132" s="46">
        <f t="shared" ref="M132:M195" si="48">ROUND(IF($J132&lt;32,$K132*6000,($K132*6000+$L132*13000)),-3)</f>
        <v>147000</v>
      </c>
      <c r="N132" s="47">
        <f t="shared" ref="N132:N195" si="49">F132+M132</f>
        <v>416000</v>
      </c>
      <c r="O132" s="45"/>
    </row>
    <row r="133" spans="1:36" ht="11.25" hidden="1" x14ac:dyDescent="0.2">
      <c r="A133" s="39">
        <v>614</v>
      </c>
      <c r="B133" s="42">
        <v>2333</v>
      </c>
      <c r="C133" s="42">
        <v>2472</v>
      </c>
      <c r="D133" s="43">
        <f t="shared" si="41"/>
        <v>139</v>
      </c>
      <c r="E133" s="44">
        <f t="shared" si="42"/>
        <v>208187</v>
      </c>
      <c r="F133" s="44">
        <f t="shared" si="43"/>
        <v>229000</v>
      </c>
      <c r="G133" s="42">
        <v>888</v>
      </c>
      <c r="H133" s="42">
        <v>937</v>
      </c>
      <c r="I133" s="45">
        <f t="shared" si="44"/>
        <v>49</v>
      </c>
      <c r="J133" s="45">
        <f t="shared" si="45"/>
        <v>24.5</v>
      </c>
      <c r="K133" s="45">
        <f t="shared" si="46"/>
        <v>24.5</v>
      </c>
      <c r="L133" s="45">
        <f t="shared" si="47"/>
        <v>0</v>
      </c>
      <c r="M133" s="46">
        <f t="shared" si="48"/>
        <v>147000</v>
      </c>
      <c r="N133" s="47">
        <f t="shared" si="49"/>
        <v>376000</v>
      </c>
      <c r="O133" s="45"/>
    </row>
    <row r="134" spans="1:36" ht="11.25" hidden="1" x14ac:dyDescent="0.2">
      <c r="A134" s="39">
        <v>616</v>
      </c>
      <c r="B134" s="42">
        <v>2524</v>
      </c>
      <c r="C134" s="42">
        <v>2629</v>
      </c>
      <c r="D134" s="43">
        <f t="shared" si="41"/>
        <v>105</v>
      </c>
      <c r="E134" s="44">
        <f t="shared" si="42"/>
        <v>156065</v>
      </c>
      <c r="F134" s="44">
        <f t="shared" si="43"/>
        <v>172000</v>
      </c>
      <c r="G134" s="42">
        <v>1207</v>
      </c>
      <c r="H134" s="42">
        <v>1259</v>
      </c>
      <c r="I134" s="45">
        <f t="shared" si="44"/>
        <v>52</v>
      </c>
      <c r="J134" s="45">
        <f t="shared" si="45"/>
        <v>26</v>
      </c>
      <c r="K134" s="45">
        <f t="shared" si="46"/>
        <v>26</v>
      </c>
      <c r="L134" s="45">
        <f t="shared" si="47"/>
        <v>0</v>
      </c>
      <c r="M134" s="46">
        <f t="shared" si="48"/>
        <v>156000</v>
      </c>
      <c r="N134" s="47">
        <f t="shared" si="49"/>
        <v>328000</v>
      </c>
      <c r="O134" s="45"/>
    </row>
    <row r="135" spans="1:36" ht="11.25" hidden="1" x14ac:dyDescent="0.2">
      <c r="A135" s="39">
        <v>617</v>
      </c>
      <c r="B135" s="42">
        <v>3417</v>
      </c>
      <c r="C135" s="42">
        <v>3589</v>
      </c>
      <c r="D135" s="43">
        <f t="shared" si="41"/>
        <v>172</v>
      </c>
      <c r="E135" s="44">
        <f t="shared" si="42"/>
        <v>258776</v>
      </c>
      <c r="F135" s="44">
        <f t="shared" si="43"/>
        <v>285000</v>
      </c>
      <c r="G135" s="42">
        <v>1207</v>
      </c>
      <c r="H135" s="42">
        <v>1259</v>
      </c>
      <c r="I135" s="45">
        <f t="shared" si="44"/>
        <v>52</v>
      </c>
      <c r="J135" s="45">
        <f t="shared" si="45"/>
        <v>26</v>
      </c>
      <c r="K135" s="45">
        <f t="shared" si="46"/>
        <v>26</v>
      </c>
      <c r="L135" s="45">
        <f t="shared" si="47"/>
        <v>0</v>
      </c>
      <c r="M135" s="46">
        <f t="shared" si="48"/>
        <v>156000</v>
      </c>
      <c r="N135" s="47">
        <f t="shared" si="49"/>
        <v>441000</v>
      </c>
      <c r="O135" s="45"/>
    </row>
    <row r="136" spans="1:36" s="60" customFormat="1" ht="11.25" hidden="1" x14ac:dyDescent="0.2">
      <c r="A136" s="39">
        <v>618</v>
      </c>
      <c r="B136" s="42">
        <v>2315</v>
      </c>
      <c r="C136" s="42">
        <v>2434</v>
      </c>
      <c r="D136" s="43">
        <f t="shared" si="41"/>
        <v>119</v>
      </c>
      <c r="E136" s="44">
        <f t="shared" si="42"/>
        <v>177527</v>
      </c>
      <c r="F136" s="44">
        <f t="shared" si="43"/>
        <v>195000</v>
      </c>
      <c r="G136" s="42">
        <v>899</v>
      </c>
      <c r="H136" s="42">
        <v>943</v>
      </c>
      <c r="I136" s="45">
        <f t="shared" si="44"/>
        <v>44</v>
      </c>
      <c r="J136" s="45">
        <f t="shared" si="45"/>
        <v>22</v>
      </c>
      <c r="K136" s="45">
        <f t="shared" si="46"/>
        <v>22</v>
      </c>
      <c r="L136" s="45">
        <f t="shared" si="47"/>
        <v>0</v>
      </c>
      <c r="M136" s="46">
        <f t="shared" si="48"/>
        <v>132000</v>
      </c>
      <c r="N136" s="47">
        <f t="shared" si="49"/>
        <v>327000</v>
      </c>
      <c r="O136" s="45"/>
      <c r="P136" s="36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93"/>
      <c r="AF136" s="37"/>
      <c r="AG136" s="93"/>
      <c r="AH136" s="37"/>
      <c r="AI136" s="37"/>
      <c r="AJ136" s="37"/>
    </row>
    <row r="137" spans="1:36" ht="11.25" hidden="1" x14ac:dyDescent="0.2">
      <c r="A137" s="39">
        <v>619</v>
      </c>
      <c r="B137" s="42">
        <v>2608</v>
      </c>
      <c r="C137" s="42">
        <v>2732</v>
      </c>
      <c r="D137" s="43">
        <f t="shared" si="41"/>
        <v>124</v>
      </c>
      <c r="E137" s="44">
        <f t="shared" si="42"/>
        <v>185192</v>
      </c>
      <c r="F137" s="44">
        <f t="shared" si="43"/>
        <v>204000</v>
      </c>
      <c r="G137" s="42">
        <v>899</v>
      </c>
      <c r="H137" s="42">
        <v>943</v>
      </c>
      <c r="I137" s="45">
        <f t="shared" si="44"/>
        <v>44</v>
      </c>
      <c r="J137" s="45">
        <f t="shared" si="45"/>
        <v>22</v>
      </c>
      <c r="K137" s="45">
        <f t="shared" si="46"/>
        <v>22</v>
      </c>
      <c r="L137" s="45">
        <f t="shared" si="47"/>
        <v>0</v>
      </c>
      <c r="M137" s="46">
        <f t="shared" si="48"/>
        <v>132000</v>
      </c>
      <c r="N137" s="47">
        <f t="shared" si="49"/>
        <v>336000</v>
      </c>
      <c r="O137" s="45"/>
    </row>
    <row r="138" spans="1:36" ht="11.25" hidden="1" x14ac:dyDescent="0.2">
      <c r="A138" s="39">
        <v>621</v>
      </c>
      <c r="B138" s="42">
        <v>3069</v>
      </c>
      <c r="C138" s="42">
        <v>3222</v>
      </c>
      <c r="D138" s="43">
        <f t="shared" si="41"/>
        <v>153</v>
      </c>
      <c r="E138" s="44">
        <f t="shared" si="42"/>
        <v>229649</v>
      </c>
      <c r="F138" s="44">
        <f t="shared" si="43"/>
        <v>253000</v>
      </c>
      <c r="G138" s="42">
        <v>1012</v>
      </c>
      <c r="H138" s="42">
        <v>1065</v>
      </c>
      <c r="I138" s="45">
        <f t="shared" si="44"/>
        <v>53</v>
      </c>
      <c r="J138" s="45">
        <f t="shared" si="45"/>
        <v>26.5</v>
      </c>
      <c r="K138" s="45">
        <f t="shared" si="46"/>
        <v>26.5</v>
      </c>
      <c r="L138" s="45">
        <f t="shared" si="47"/>
        <v>0</v>
      </c>
      <c r="M138" s="46">
        <f t="shared" si="48"/>
        <v>159000</v>
      </c>
      <c r="N138" s="47">
        <f t="shared" si="49"/>
        <v>412000</v>
      </c>
      <c r="O138" s="45"/>
    </row>
    <row r="139" spans="1:36" ht="11.25" hidden="1" x14ac:dyDescent="0.2">
      <c r="A139" s="39">
        <v>622</v>
      </c>
      <c r="B139" s="42">
        <v>2316</v>
      </c>
      <c r="C139" s="42">
        <v>2434</v>
      </c>
      <c r="D139" s="43">
        <f t="shared" si="41"/>
        <v>118</v>
      </c>
      <c r="E139" s="44">
        <f t="shared" si="42"/>
        <v>175994</v>
      </c>
      <c r="F139" s="44">
        <f t="shared" si="43"/>
        <v>194000</v>
      </c>
      <c r="G139" s="42">
        <v>1012</v>
      </c>
      <c r="H139" s="42">
        <v>1065</v>
      </c>
      <c r="I139" s="45">
        <f t="shared" si="44"/>
        <v>53</v>
      </c>
      <c r="J139" s="45">
        <f t="shared" si="45"/>
        <v>26.5</v>
      </c>
      <c r="K139" s="45">
        <f t="shared" si="46"/>
        <v>26.5</v>
      </c>
      <c r="L139" s="45">
        <f t="shared" si="47"/>
        <v>0</v>
      </c>
      <c r="M139" s="46">
        <f t="shared" si="48"/>
        <v>159000</v>
      </c>
      <c r="N139" s="47">
        <f t="shared" si="49"/>
        <v>353000</v>
      </c>
      <c r="O139" s="45"/>
    </row>
    <row r="140" spans="1:36" ht="11.25" hidden="1" x14ac:dyDescent="0.2">
      <c r="A140" s="39">
        <v>623</v>
      </c>
      <c r="B140" s="42">
        <v>1966</v>
      </c>
      <c r="C140" s="42">
        <v>2111</v>
      </c>
      <c r="D140" s="43">
        <f t="shared" si="41"/>
        <v>145</v>
      </c>
      <c r="E140" s="44">
        <f t="shared" si="42"/>
        <v>217385</v>
      </c>
      <c r="F140" s="44">
        <f t="shared" si="43"/>
        <v>239000</v>
      </c>
      <c r="G140" s="42">
        <v>1221</v>
      </c>
      <c r="H140" s="42">
        <v>1290</v>
      </c>
      <c r="I140" s="45">
        <f t="shared" si="44"/>
        <v>69</v>
      </c>
      <c r="J140" s="45">
        <f t="shared" si="45"/>
        <v>34.5</v>
      </c>
      <c r="K140" s="45">
        <f t="shared" si="46"/>
        <v>32</v>
      </c>
      <c r="L140" s="45">
        <f t="shared" si="47"/>
        <v>2.5</v>
      </c>
      <c r="M140" s="46">
        <f t="shared" si="48"/>
        <v>225000</v>
      </c>
      <c r="N140" s="47">
        <f t="shared" si="49"/>
        <v>464000</v>
      </c>
      <c r="O140" s="45"/>
    </row>
    <row r="141" spans="1:36" ht="11.25" hidden="1" x14ac:dyDescent="0.2">
      <c r="A141" s="39">
        <v>624</v>
      </c>
      <c r="B141" s="42">
        <v>2376</v>
      </c>
      <c r="C141" s="42">
        <v>2559</v>
      </c>
      <c r="D141" s="43">
        <f t="shared" si="41"/>
        <v>183</v>
      </c>
      <c r="E141" s="44">
        <f t="shared" si="42"/>
        <v>275639</v>
      </c>
      <c r="F141" s="44">
        <f t="shared" si="43"/>
        <v>303000</v>
      </c>
      <c r="G141" s="42">
        <v>1221</v>
      </c>
      <c r="H141" s="42">
        <v>1290</v>
      </c>
      <c r="I141" s="45">
        <f t="shared" si="44"/>
        <v>69</v>
      </c>
      <c r="J141" s="45">
        <f t="shared" si="45"/>
        <v>34.5</v>
      </c>
      <c r="K141" s="45">
        <f t="shared" si="46"/>
        <v>32</v>
      </c>
      <c r="L141" s="45">
        <f t="shared" si="47"/>
        <v>2.5</v>
      </c>
      <c r="M141" s="46">
        <f t="shared" si="48"/>
        <v>225000</v>
      </c>
      <c r="N141" s="47">
        <f t="shared" si="49"/>
        <v>528000</v>
      </c>
      <c r="O141" s="45"/>
    </row>
    <row r="142" spans="1:36" ht="11.25" hidden="1" x14ac:dyDescent="0.2">
      <c r="A142" s="39">
        <v>626</v>
      </c>
      <c r="B142" s="42">
        <v>2303</v>
      </c>
      <c r="C142" s="42">
        <v>2446</v>
      </c>
      <c r="D142" s="43">
        <f t="shared" si="41"/>
        <v>143</v>
      </c>
      <c r="E142" s="44">
        <f t="shared" si="42"/>
        <v>214319</v>
      </c>
      <c r="F142" s="44">
        <f t="shared" si="43"/>
        <v>236000</v>
      </c>
      <c r="G142" s="42">
        <v>910</v>
      </c>
      <c r="H142" s="42">
        <v>959</v>
      </c>
      <c r="I142" s="45">
        <f t="shared" si="44"/>
        <v>49</v>
      </c>
      <c r="J142" s="45">
        <f t="shared" si="45"/>
        <v>24.5</v>
      </c>
      <c r="K142" s="45">
        <f t="shared" si="46"/>
        <v>24.5</v>
      </c>
      <c r="L142" s="45">
        <f t="shared" si="47"/>
        <v>0</v>
      </c>
      <c r="M142" s="46">
        <f t="shared" si="48"/>
        <v>147000</v>
      </c>
      <c r="N142" s="47">
        <f t="shared" si="49"/>
        <v>383000</v>
      </c>
      <c r="O142" s="45"/>
    </row>
    <row r="143" spans="1:36" ht="11.25" hidden="1" x14ac:dyDescent="0.2">
      <c r="A143" s="39">
        <v>627</v>
      </c>
      <c r="B143" s="42">
        <v>2516</v>
      </c>
      <c r="C143" s="42">
        <v>2631</v>
      </c>
      <c r="D143" s="43">
        <f t="shared" si="41"/>
        <v>115</v>
      </c>
      <c r="E143" s="44">
        <f t="shared" si="42"/>
        <v>171395</v>
      </c>
      <c r="F143" s="44">
        <f t="shared" si="43"/>
        <v>189000</v>
      </c>
      <c r="G143" s="42">
        <v>910</v>
      </c>
      <c r="H143" s="42">
        <v>959</v>
      </c>
      <c r="I143" s="45">
        <f t="shared" si="44"/>
        <v>49</v>
      </c>
      <c r="J143" s="45">
        <f t="shared" si="45"/>
        <v>24.5</v>
      </c>
      <c r="K143" s="45">
        <f t="shared" si="46"/>
        <v>24.5</v>
      </c>
      <c r="L143" s="45">
        <f t="shared" si="47"/>
        <v>0</v>
      </c>
      <c r="M143" s="46">
        <f t="shared" si="48"/>
        <v>147000</v>
      </c>
      <c r="N143" s="47">
        <f t="shared" si="49"/>
        <v>336000</v>
      </c>
      <c r="O143" s="51"/>
    </row>
    <row r="144" spans="1:36" ht="11.25" hidden="1" x14ac:dyDescent="0.2">
      <c r="A144" s="39">
        <v>701</v>
      </c>
      <c r="B144" s="42">
        <v>2673</v>
      </c>
      <c r="C144" s="42">
        <v>2772</v>
      </c>
      <c r="D144" s="43">
        <f t="shared" si="41"/>
        <v>99</v>
      </c>
      <c r="E144" s="44">
        <f t="shared" si="42"/>
        <v>146916</v>
      </c>
      <c r="F144" s="44">
        <f t="shared" si="43"/>
        <v>162000</v>
      </c>
      <c r="G144" s="42">
        <v>989</v>
      </c>
      <c r="H144" s="42">
        <v>1030</v>
      </c>
      <c r="I144" s="45">
        <f t="shared" si="44"/>
        <v>41</v>
      </c>
      <c r="J144" s="45">
        <f t="shared" si="45"/>
        <v>20.5</v>
      </c>
      <c r="K144" s="45">
        <f t="shared" si="46"/>
        <v>20.5</v>
      </c>
      <c r="L144" s="45">
        <f t="shared" si="47"/>
        <v>0</v>
      </c>
      <c r="M144" s="46">
        <f t="shared" si="48"/>
        <v>123000</v>
      </c>
      <c r="N144" s="47">
        <f t="shared" si="49"/>
        <v>285000</v>
      </c>
      <c r="O144" s="46"/>
    </row>
    <row r="145" spans="1:15" ht="11.25" hidden="1" x14ac:dyDescent="0.2">
      <c r="A145" s="39">
        <v>702</v>
      </c>
      <c r="B145" s="42">
        <v>2285</v>
      </c>
      <c r="C145" s="42">
        <v>2397</v>
      </c>
      <c r="D145" s="43">
        <f t="shared" si="41"/>
        <v>112</v>
      </c>
      <c r="E145" s="44">
        <f t="shared" si="42"/>
        <v>166796</v>
      </c>
      <c r="F145" s="44">
        <f t="shared" si="43"/>
        <v>183000</v>
      </c>
      <c r="G145" s="42">
        <v>989</v>
      </c>
      <c r="H145" s="42">
        <v>1030</v>
      </c>
      <c r="I145" s="45">
        <f t="shared" si="44"/>
        <v>41</v>
      </c>
      <c r="J145" s="45">
        <f t="shared" si="45"/>
        <v>20.5</v>
      </c>
      <c r="K145" s="45">
        <f t="shared" si="46"/>
        <v>20.5</v>
      </c>
      <c r="L145" s="45">
        <f t="shared" si="47"/>
        <v>0</v>
      </c>
      <c r="M145" s="46">
        <f t="shared" si="48"/>
        <v>123000</v>
      </c>
      <c r="N145" s="47">
        <f t="shared" si="49"/>
        <v>306000</v>
      </c>
      <c r="O145" s="46"/>
    </row>
    <row r="146" spans="1:15" ht="11.25" hidden="1" x14ac:dyDescent="0.2">
      <c r="A146" s="39">
        <v>703</v>
      </c>
      <c r="B146" s="42">
        <v>2705</v>
      </c>
      <c r="C146" s="42">
        <v>2814</v>
      </c>
      <c r="D146" s="43">
        <f t="shared" si="41"/>
        <v>109</v>
      </c>
      <c r="E146" s="44">
        <f t="shared" si="42"/>
        <v>162197</v>
      </c>
      <c r="F146" s="44">
        <f t="shared" si="43"/>
        <v>178000</v>
      </c>
      <c r="G146" s="42">
        <v>1152</v>
      </c>
      <c r="H146" s="42">
        <v>1204</v>
      </c>
      <c r="I146" s="45">
        <f t="shared" si="44"/>
        <v>52</v>
      </c>
      <c r="J146" s="45">
        <f t="shared" si="45"/>
        <v>26</v>
      </c>
      <c r="K146" s="45">
        <f t="shared" si="46"/>
        <v>26</v>
      </c>
      <c r="L146" s="45">
        <f t="shared" si="47"/>
        <v>0</v>
      </c>
      <c r="M146" s="46">
        <f t="shared" si="48"/>
        <v>156000</v>
      </c>
      <c r="N146" s="47">
        <f t="shared" si="49"/>
        <v>334000</v>
      </c>
      <c r="O146" s="46"/>
    </row>
    <row r="147" spans="1:15" ht="11.25" hidden="1" x14ac:dyDescent="0.2">
      <c r="A147" s="39">
        <v>704</v>
      </c>
      <c r="B147" s="42">
        <v>2706</v>
      </c>
      <c r="C147" s="42">
        <v>2837</v>
      </c>
      <c r="D147" s="43">
        <f t="shared" si="41"/>
        <v>131</v>
      </c>
      <c r="E147" s="44">
        <f t="shared" si="42"/>
        <v>195923</v>
      </c>
      <c r="F147" s="44">
        <f t="shared" si="43"/>
        <v>216000</v>
      </c>
      <c r="G147" s="42">
        <v>1152</v>
      </c>
      <c r="H147" s="42">
        <v>1204</v>
      </c>
      <c r="I147" s="45">
        <f t="shared" si="44"/>
        <v>52</v>
      </c>
      <c r="J147" s="45">
        <f t="shared" si="45"/>
        <v>26</v>
      </c>
      <c r="K147" s="45">
        <f t="shared" si="46"/>
        <v>26</v>
      </c>
      <c r="L147" s="45">
        <f t="shared" si="47"/>
        <v>0</v>
      </c>
      <c r="M147" s="46">
        <f t="shared" si="48"/>
        <v>156000</v>
      </c>
      <c r="N147" s="47">
        <f t="shared" si="49"/>
        <v>372000</v>
      </c>
      <c r="O147" s="46"/>
    </row>
    <row r="148" spans="1:15" ht="11.25" hidden="1" x14ac:dyDescent="0.2">
      <c r="A148" s="39">
        <v>705</v>
      </c>
      <c r="B148" s="42">
        <v>2458</v>
      </c>
      <c r="C148" s="42">
        <v>2633</v>
      </c>
      <c r="D148" s="43">
        <f t="shared" si="41"/>
        <v>175</v>
      </c>
      <c r="E148" s="44">
        <f t="shared" si="42"/>
        <v>263375</v>
      </c>
      <c r="F148" s="44">
        <f t="shared" si="43"/>
        <v>290000</v>
      </c>
      <c r="G148" s="42">
        <v>830</v>
      </c>
      <c r="H148" s="42">
        <v>866</v>
      </c>
      <c r="I148" s="45">
        <f t="shared" si="44"/>
        <v>36</v>
      </c>
      <c r="J148" s="45">
        <f t="shared" si="45"/>
        <v>18</v>
      </c>
      <c r="K148" s="45">
        <f t="shared" si="46"/>
        <v>18</v>
      </c>
      <c r="L148" s="45">
        <f t="shared" si="47"/>
        <v>0</v>
      </c>
      <c r="M148" s="46">
        <f t="shared" si="48"/>
        <v>108000</v>
      </c>
      <c r="N148" s="47">
        <f t="shared" si="49"/>
        <v>398000</v>
      </c>
      <c r="O148" s="45"/>
    </row>
    <row r="149" spans="1:15" ht="11.25" hidden="1" x14ac:dyDescent="0.2">
      <c r="A149" s="39">
        <v>706</v>
      </c>
      <c r="B149" s="42">
        <v>2350</v>
      </c>
      <c r="C149" s="42">
        <v>2500</v>
      </c>
      <c r="D149" s="43">
        <f t="shared" si="41"/>
        <v>150</v>
      </c>
      <c r="E149" s="44">
        <f t="shared" si="42"/>
        <v>225050</v>
      </c>
      <c r="F149" s="44">
        <f t="shared" si="43"/>
        <v>248000</v>
      </c>
      <c r="G149" s="42">
        <v>830</v>
      </c>
      <c r="H149" s="42">
        <v>866</v>
      </c>
      <c r="I149" s="45">
        <f t="shared" si="44"/>
        <v>36</v>
      </c>
      <c r="J149" s="45">
        <f t="shared" si="45"/>
        <v>18</v>
      </c>
      <c r="K149" s="45">
        <f t="shared" si="46"/>
        <v>18</v>
      </c>
      <c r="L149" s="45">
        <f t="shared" si="47"/>
        <v>0</v>
      </c>
      <c r="M149" s="46">
        <f t="shared" si="48"/>
        <v>108000</v>
      </c>
      <c r="N149" s="47">
        <f t="shared" si="49"/>
        <v>356000</v>
      </c>
      <c r="O149" s="45"/>
    </row>
    <row r="150" spans="1:15" ht="11.25" hidden="1" x14ac:dyDescent="0.2">
      <c r="A150" s="39">
        <v>707</v>
      </c>
      <c r="B150" s="42">
        <v>2775</v>
      </c>
      <c r="C150" s="42">
        <v>2924</v>
      </c>
      <c r="D150" s="43">
        <f t="shared" si="41"/>
        <v>149</v>
      </c>
      <c r="E150" s="44">
        <f t="shared" si="42"/>
        <v>223517</v>
      </c>
      <c r="F150" s="44">
        <f t="shared" si="43"/>
        <v>246000</v>
      </c>
      <c r="G150" s="42">
        <v>921</v>
      </c>
      <c r="H150" s="42">
        <v>972</v>
      </c>
      <c r="I150" s="45">
        <f t="shared" si="44"/>
        <v>51</v>
      </c>
      <c r="J150" s="45">
        <f t="shared" si="45"/>
        <v>25.5</v>
      </c>
      <c r="K150" s="45">
        <f t="shared" si="46"/>
        <v>25.5</v>
      </c>
      <c r="L150" s="45">
        <f t="shared" si="47"/>
        <v>0</v>
      </c>
      <c r="M150" s="46">
        <f t="shared" si="48"/>
        <v>153000</v>
      </c>
      <c r="N150" s="47">
        <f t="shared" si="49"/>
        <v>399000</v>
      </c>
      <c r="O150" s="45"/>
    </row>
    <row r="151" spans="1:15" ht="11.25" hidden="1" x14ac:dyDescent="0.2">
      <c r="A151" s="39">
        <v>708</v>
      </c>
      <c r="B151" s="42">
        <v>2345</v>
      </c>
      <c r="C151" s="42">
        <v>2492</v>
      </c>
      <c r="D151" s="43">
        <f t="shared" si="41"/>
        <v>147</v>
      </c>
      <c r="E151" s="44">
        <f t="shared" si="42"/>
        <v>220451</v>
      </c>
      <c r="F151" s="44">
        <f t="shared" si="43"/>
        <v>242000</v>
      </c>
      <c r="G151" s="42">
        <v>921</v>
      </c>
      <c r="H151" s="42">
        <v>972</v>
      </c>
      <c r="I151" s="45">
        <f t="shared" si="44"/>
        <v>51</v>
      </c>
      <c r="J151" s="45">
        <f t="shared" si="45"/>
        <v>25.5</v>
      </c>
      <c r="K151" s="45">
        <f t="shared" si="46"/>
        <v>25.5</v>
      </c>
      <c r="L151" s="45">
        <f t="shared" si="47"/>
        <v>0</v>
      </c>
      <c r="M151" s="46">
        <f t="shared" si="48"/>
        <v>153000</v>
      </c>
      <c r="N151" s="47">
        <f t="shared" si="49"/>
        <v>395000</v>
      </c>
      <c r="O151" s="45"/>
    </row>
    <row r="152" spans="1:15" ht="11.25" hidden="1" x14ac:dyDescent="0.2">
      <c r="A152" s="39">
        <v>709</v>
      </c>
      <c r="B152" s="42">
        <v>2519</v>
      </c>
      <c r="C152" s="42">
        <v>2655</v>
      </c>
      <c r="D152" s="43">
        <f t="shared" si="41"/>
        <v>136</v>
      </c>
      <c r="E152" s="44">
        <f t="shared" si="42"/>
        <v>203588</v>
      </c>
      <c r="F152" s="44">
        <f t="shared" si="43"/>
        <v>224000</v>
      </c>
      <c r="G152" s="42">
        <v>872</v>
      </c>
      <c r="H152" s="42">
        <v>910</v>
      </c>
      <c r="I152" s="45">
        <f t="shared" si="44"/>
        <v>38</v>
      </c>
      <c r="J152" s="45">
        <f t="shared" si="45"/>
        <v>19</v>
      </c>
      <c r="K152" s="45">
        <f t="shared" si="46"/>
        <v>19</v>
      </c>
      <c r="L152" s="45">
        <f t="shared" si="47"/>
        <v>0</v>
      </c>
      <c r="M152" s="46">
        <f t="shared" si="48"/>
        <v>114000</v>
      </c>
      <c r="N152" s="47">
        <f t="shared" si="49"/>
        <v>338000</v>
      </c>
      <c r="O152" s="45"/>
    </row>
    <row r="153" spans="1:15" ht="11.25" hidden="1" x14ac:dyDescent="0.2">
      <c r="A153" s="39">
        <v>710</v>
      </c>
      <c r="B153" s="42">
        <v>3041</v>
      </c>
      <c r="C153" s="42">
        <v>3219</v>
      </c>
      <c r="D153" s="43">
        <f t="shared" si="41"/>
        <v>178</v>
      </c>
      <c r="E153" s="44">
        <f t="shared" si="42"/>
        <v>267974</v>
      </c>
      <c r="F153" s="44">
        <f t="shared" si="43"/>
        <v>295000</v>
      </c>
      <c r="G153" s="42">
        <v>872</v>
      </c>
      <c r="H153" s="42">
        <v>910</v>
      </c>
      <c r="I153" s="45">
        <f t="shared" si="44"/>
        <v>38</v>
      </c>
      <c r="J153" s="45">
        <f t="shared" si="45"/>
        <v>19</v>
      </c>
      <c r="K153" s="45">
        <f t="shared" si="46"/>
        <v>19</v>
      </c>
      <c r="L153" s="45">
        <f t="shared" si="47"/>
        <v>0</v>
      </c>
      <c r="M153" s="46">
        <f t="shared" si="48"/>
        <v>114000</v>
      </c>
      <c r="N153" s="47">
        <f t="shared" si="49"/>
        <v>409000</v>
      </c>
      <c r="O153" s="45"/>
    </row>
    <row r="154" spans="1:15" ht="11.25" hidden="1" x14ac:dyDescent="0.2">
      <c r="A154" s="39">
        <v>711</v>
      </c>
      <c r="B154" s="42">
        <v>2323</v>
      </c>
      <c r="C154" s="42">
        <v>2503</v>
      </c>
      <c r="D154" s="43">
        <f t="shared" si="41"/>
        <v>180</v>
      </c>
      <c r="E154" s="44">
        <f t="shared" si="42"/>
        <v>271040</v>
      </c>
      <c r="F154" s="44">
        <f t="shared" si="43"/>
        <v>298000</v>
      </c>
      <c r="G154" s="42">
        <v>899</v>
      </c>
      <c r="H154" s="42">
        <v>980</v>
      </c>
      <c r="I154" s="45">
        <f t="shared" si="44"/>
        <v>81</v>
      </c>
      <c r="J154" s="45">
        <f t="shared" si="45"/>
        <v>40.5</v>
      </c>
      <c r="K154" s="45">
        <f t="shared" si="46"/>
        <v>32</v>
      </c>
      <c r="L154" s="45">
        <f t="shared" si="47"/>
        <v>8.5</v>
      </c>
      <c r="M154" s="46">
        <f t="shared" si="48"/>
        <v>303000</v>
      </c>
      <c r="N154" s="47">
        <f t="shared" si="49"/>
        <v>601000</v>
      </c>
      <c r="O154" s="45"/>
    </row>
    <row r="155" spans="1:15" ht="11.25" hidden="1" x14ac:dyDescent="0.2">
      <c r="A155" s="39">
        <v>712</v>
      </c>
      <c r="B155" s="42">
        <v>2462</v>
      </c>
      <c r="C155" s="42">
        <v>2577</v>
      </c>
      <c r="D155" s="43">
        <f t="shared" si="41"/>
        <v>115</v>
      </c>
      <c r="E155" s="44">
        <f t="shared" si="42"/>
        <v>171395</v>
      </c>
      <c r="F155" s="44">
        <f t="shared" si="43"/>
        <v>189000</v>
      </c>
      <c r="G155" s="42">
        <v>899</v>
      </c>
      <c r="H155" s="42">
        <v>980</v>
      </c>
      <c r="I155" s="45">
        <f t="shared" si="44"/>
        <v>81</v>
      </c>
      <c r="J155" s="45">
        <f t="shared" si="45"/>
        <v>40.5</v>
      </c>
      <c r="K155" s="45">
        <f t="shared" si="46"/>
        <v>32</v>
      </c>
      <c r="L155" s="45">
        <f t="shared" si="47"/>
        <v>8.5</v>
      </c>
      <c r="M155" s="46">
        <f t="shared" si="48"/>
        <v>303000</v>
      </c>
      <c r="N155" s="47">
        <f t="shared" si="49"/>
        <v>492000</v>
      </c>
      <c r="O155" s="45"/>
    </row>
    <row r="156" spans="1:15" ht="11.25" hidden="1" x14ac:dyDescent="0.2">
      <c r="A156" s="39">
        <v>713</v>
      </c>
      <c r="B156" s="42">
        <v>2122</v>
      </c>
      <c r="C156" s="42">
        <v>2219</v>
      </c>
      <c r="D156" s="43">
        <f t="shared" si="41"/>
        <v>97</v>
      </c>
      <c r="E156" s="44">
        <f t="shared" si="42"/>
        <v>143948</v>
      </c>
      <c r="F156" s="44">
        <f t="shared" si="43"/>
        <v>158000</v>
      </c>
      <c r="G156" s="42">
        <v>914</v>
      </c>
      <c r="H156" s="42">
        <v>973</v>
      </c>
      <c r="I156" s="45">
        <f t="shared" si="44"/>
        <v>59</v>
      </c>
      <c r="J156" s="45">
        <f t="shared" si="45"/>
        <v>29.5</v>
      </c>
      <c r="K156" s="45">
        <f t="shared" si="46"/>
        <v>29.5</v>
      </c>
      <c r="L156" s="45">
        <f t="shared" si="47"/>
        <v>0</v>
      </c>
      <c r="M156" s="46">
        <f t="shared" si="48"/>
        <v>177000</v>
      </c>
      <c r="N156" s="47">
        <f t="shared" si="49"/>
        <v>335000</v>
      </c>
      <c r="O156" s="45"/>
    </row>
    <row r="157" spans="1:15" ht="11.25" hidden="1" x14ac:dyDescent="0.2">
      <c r="A157" s="39">
        <v>714</v>
      </c>
      <c r="B157" s="42">
        <v>2140</v>
      </c>
      <c r="C157" s="42">
        <v>2281</v>
      </c>
      <c r="D157" s="43">
        <f t="shared" si="41"/>
        <v>141</v>
      </c>
      <c r="E157" s="44">
        <f t="shared" si="42"/>
        <v>211253</v>
      </c>
      <c r="F157" s="44">
        <f t="shared" si="43"/>
        <v>232000</v>
      </c>
      <c r="G157" s="42">
        <v>914</v>
      </c>
      <c r="H157" s="42">
        <v>973</v>
      </c>
      <c r="I157" s="45">
        <f t="shared" si="44"/>
        <v>59</v>
      </c>
      <c r="J157" s="45">
        <f t="shared" si="45"/>
        <v>29.5</v>
      </c>
      <c r="K157" s="45">
        <f t="shared" si="46"/>
        <v>29.5</v>
      </c>
      <c r="L157" s="45">
        <f t="shared" si="47"/>
        <v>0</v>
      </c>
      <c r="M157" s="46">
        <f t="shared" si="48"/>
        <v>177000</v>
      </c>
      <c r="N157" s="47">
        <f t="shared" si="49"/>
        <v>409000</v>
      </c>
      <c r="O157" s="45"/>
    </row>
    <row r="158" spans="1:15" ht="11.25" hidden="1" x14ac:dyDescent="0.2">
      <c r="A158" s="39">
        <v>716</v>
      </c>
      <c r="B158" s="42">
        <v>2331</v>
      </c>
      <c r="C158" s="42">
        <v>2439</v>
      </c>
      <c r="D158" s="43">
        <f t="shared" si="41"/>
        <v>108</v>
      </c>
      <c r="E158" s="44">
        <f t="shared" si="42"/>
        <v>160664</v>
      </c>
      <c r="F158" s="44">
        <f t="shared" si="43"/>
        <v>177000</v>
      </c>
      <c r="G158" s="42">
        <v>1115</v>
      </c>
      <c r="H158" s="42">
        <v>1154</v>
      </c>
      <c r="I158" s="45">
        <f t="shared" si="44"/>
        <v>39</v>
      </c>
      <c r="J158" s="45">
        <f t="shared" si="45"/>
        <v>19.5</v>
      </c>
      <c r="K158" s="45">
        <f t="shared" si="46"/>
        <v>19.5</v>
      </c>
      <c r="L158" s="45">
        <f t="shared" si="47"/>
        <v>0</v>
      </c>
      <c r="M158" s="46">
        <f t="shared" si="48"/>
        <v>117000</v>
      </c>
      <c r="N158" s="47">
        <f t="shared" si="49"/>
        <v>294000</v>
      </c>
      <c r="O158" s="45"/>
    </row>
    <row r="159" spans="1:15" ht="11.25" hidden="1" x14ac:dyDescent="0.2">
      <c r="A159" s="39">
        <v>717</v>
      </c>
      <c r="B159" s="42">
        <v>2209</v>
      </c>
      <c r="C159" s="42">
        <v>2314</v>
      </c>
      <c r="D159" s="43">
        <f t="shared" si="41"/>
        <v>105</v>
      </c>
      <c r="E159" s="44">
        <f t="shared" si="42"/>
        <v>156065</v>
      </c>
      <c r="F159" s="44">
        <f t="shared" si="43"/>
        <v>172000</v>
      </c>
      <c r="G159" s="42">
        <v>1115</v>
      </c>
      <c r="H159" s="42">
        <v>1154</v>
      </c>
      <c r="I159" s="45">
        <f t="shared" si="44"/>
        <v>39</v>
      </c>
      <c r="J159" s="45">
        <f t="shared" si="45"/>
        <v>19.5</v>
      </c>
      <c r="K159" s="45">
        <f t="shared" si="46"/>
        <v>19.5</v>
      </c>
      <c r="L159" s="45">
        <f t="shared" si="47"/>
        <v>0</v>
      </c>
      <c r="M159" s="46">
        <f t="shared" si="48"/>
        <v>117000</v>
      </c>
      <c r="N159" s="47">
        <f t="shared" si="49"/>
        <v>289000</v>
      </c>
      <c r="O159" s="45"/>
    </row>
    <row r="160" spans="1:15" ht="11.25" hidden="1" x14ac:dyDescent="0.2">
      <c r="A160" s="39">
        <v>718</v>
      </c>
      <c r="B160" s="42">
        <v>2685</v>
      </c>
      <c r="C160" s="42">
        <v>2824</v>
      </c>
      <c r="D160" s="43">
        <f t="shared" si="41"/>
        <v>139</v>
      </c>
      <c r="E160" s="44">
        <f t="shared" si="42"/>
        <v>208187</v>
      </c>
      <c r="F160" s="44">
        <f t="shared" si="43"/>
        <v>229000</v>
      </c>
      <c r="G160" s="42">
        <v>861</v>
      </c>
      <c r="H160" s="42">
        <v>909</v>
      </c>
      <c r="I160" s="45">
        <f t="shared" si="44"/>
        <v>48</v>
      </c>
      <c r="J160" s="45">
        <f t="shared" si="45"/>
        <v>24</v>
      </c>
      <c r="K160" s="45">
        <f t="shared" si="46"/>
        <v>24</v>
      </c>
      <c r="L160" s="45">
        <f t="shared" si="47"/>
        <v>0</v>
      </c>
      <c r="M160" s="46">
        <f t="shared" si="48"/>
        <v>144000</v>
      </c>
      <c r="N160" s="47">
        <f t="shared" si="49"/>
        <v>373000</v>
      </c>
      <c r="O160" s="45"/>
    </row>
    <row r="161" spans="1:15" ht="11.25" hidden="1" x14ac:dyDescent="0.2">
      <c r="A161" s="39">
        <v>719</v>
      </c>
      <c r="B161" s="42">
        <v>1917</v>
      </c>
      <c r="C161" s="42">
        <v>2044</v>
      </c>
      <c r="D161" s="43">
        <f t="shared" si="41"/>
        <v>127</v>
      </c>
      <c r="E161" s="44">
        <f t="shared" si="42"/>
        <v>189791</v>
      </c>
      <c r="F161" s="44">
        <f t="shared" si="43"/>
        <v>209000</v>
      </c>
      <c r="G161" s="42">
        <v>861</v>
      </c>
      <c r="H161" s="42">
        <v>909</v>
      </c>
      <c r="I161" s="45">
        <f t="shared" si="44"/>
        <v>48</v>
      </c>
      <c r="J161" s="45">
        <f t="shared" si="45"/>
        <v>24</v>
      </c>
      <c r="K161" s="45">
        <f t="shared" si="46"/>
        <v>24</v>
      </c>
      <c r="L161" s="45">
        <f t="shared" si="47"/>
        <v>0</v>
      </c>
      <c r="M161" s="46">
        <f t="shared" si="48"/>
        <v>144000</v>
      </c>
      <c r="N161" s="47">
        <f t="shared" si="49"/>
        <v>353000</v>
      </c>
      <c r="O161" s="45"/>
    </row>
    <row r="162" spans="1:15" ht="11.25" hidden="1" x14ac:dyDescent="0.2">
      <c r="A162" s="39">
        <v>721</v>
      </c>
      <c r="B162" s="42">
        <v>2790</v>
      </c>
      <c r="C162" s="42">
        <v>2875</v>
      </c>
      <c r="D162" s="43">
        <f t="shared" si="41"/>
        <v>85</v>
      </c>
      <c r="E162" s="44">
        <f t="shared" si="42"/>
        <v>126140</v>
      </c>
      <c r="F162" s="44">
        <f t="shared" si="43"/>
        <v>139000</v>
      </c>
      <c r="G162" s="42">
        <v>529</v>
      </c>
      <c r="H162" s="42">
        <v>568</v>
      </c>
      <c r="I162" s="45">
        <f t="shared" si="44"/>
        <v>39</v>
      </c>
      <c r="J162" s="45">
        <f t="shared" si="45"/>
        <v>19.5</v>
      </c>
      <c r="K162" s="45">
        <f t="shared" si="46"/>
        <v>19.5</v>
      </c>
      <c r="L162" s="45">
        <f t="shared" si="47"/>
        <v>0</v>
      </c>
      <c r="M162" s="46">
        <f t="shared" si="48"/>
        <v>117000</v>
      </c>
      <c r="N162" s="47">
        <f t="shared" si="49"/>
        <v>256000</v>
      </c>
      <c r="O162" s="51"/>
    </row>
    <row r="163" spans="1:15" ht="11.25" hidden="1" x14ac:dyDescent="0.2">
      <c r="A163" s="39">
        <v>722</v>
      </c>
      <c r="B163" s="42">
        <v>2402</v>
      </c>
      <c r="C163" s="42">
        <v>2533</v>
      </c>
      <c r="D163" s="43">
        <f t="shared" si="41"/>
        <v>131</v>
      </c>
      <c r="E163" s="44">
        <f t="shared" si="42"/>
        <v>195923</v>
      </c>
      <c r="F163" s="44">
        <f t="shared" si="43"/>
        <v>216000</v>
      </c>
      <c r="G163" s="42">
        <v>529</v>
      </c>
      <c r="H163" s="42">
        <v>568</v>
      </c>
      <c r="I163" s="45">
        <f t="shared" si="44"/>
        <v>39</v>
      </c>
      <c r="J163" s="45">
        <f t="shared" si="45"/>
        <v>19.5</v>
      </c>
      <c r="K163" s="45">
        <f t="shared" si="46"/>
        <v>19.5</v>
      </c>
      <c r="L163" s="45">
        <f t="shared" si="47"/>
        <v>0</v>
      </c>
      <c r="M163" s="46">
        <f t="shared" si="48"/>
        <v>117000</v>
      </c>
      <c r="N163" s="47">
        <f t="shared" si="49"/>
        <v>333000</v>
      </c>
      <c r="O163" s="46"/>
    </row>
    <row r="164" spans="1:15" ht="11.25" hidden="1" x14ac:dyDescent="0.2">
      <c r="A164" s="39">
        <v>723</v>
      </c>
      <c r="B164" s="42">
        <v>1907</v>
      </c>
      <c r="C164" s="42">
        <v>2024</v>
      </c>
      <c r="D164" s="43">
        <f t="shared" si="41"/>
        <v>117</v>
      </c>
      <c r="E164" s="44">
        <f t="shared" si="42"/>
        <v>174461</v>
      </c>
      <c r="F164" s="44">
        <f t="shared" si="43"/>
        <v>192000</v>
      </c>
      <c r="G164" s="42">
        <v>815</v>
      </c>
      <c r="H164" s="42">
        <v>856</v>
      </c>
      <c r="I164" s="45">
        <f t="shared" si="44"/>
        <v>41</v>
      </c>
      <c r="J164" s="45">
        <f t="shared" si="45"/>
        <v>20.5</v>
      </c>
      <c r="K164" s="45">
        <f t="shared" si="46"/>
        <v>20.5</v>
      </c>
      <c r="L164" s="45">
        <f t="shared" si="47"/>
        <v>0</v>
      </c>
      <c r="M164" s="46">
        <f t="shared" si="48"/>
        <v>123000</v>
      </c>
      <c r="N164" s="47">
        <f t="shared" si="49"/>
        <v>315000</v>
      </c>
      <c r="O164" s="46"/>
    </row>
    <row r="165" spans="1:15" ht="11.25" hidden="1" x14ac:dyDescent="0.2">
      <c r="A165" s="39">
        <v>724</v>
      </c>
      <c r="B165" s="42">
        <v>1908</v>
      </c>
      <c r="C165" s="42">
        <v>2029</v>
      </c>
      <c r="D165" s="43">
        <f t="shared" si="41"/>
        <v>121</v>
      </c>
      <c r="E165" s="44">
        <f t="shared" si="42"/>
        <v>180593</v>
      </c>
      <c r="F165" s="44">
        <f t="shared" si="43"/>
        <v>199000</v>
      </c>
      <c r="G165" s="42">
        <v>815</v>
      </c>
      <c r="H165" s="42">
        <v>856</v>
      </c>
      <c r="I165" s="45">
        <f t="shared" si="44"/>
        <v>41</v>
      </c>
      <c r="J165" s="45">
        <f t="shared" si="45"/>
        <v>20.5</v>
      </c>
      <c r="K165" s="45">
        <f t="shared" si="46"/>
        <v>20.5</v>
      </c>
      <c r="L165" s="45">
        <f t="shared" si="47"/>
        <v>0</v>
      </c>
      <c r="M165" s="46">
        <f t="shared" si="48"/>
        <v>123000</v>
      </c>
      <c r="N165" s="47">
        <f t="shared" si="49"/>
        <v>322000</v>
      </c>
      <c r="O165" s="46"/>
    </row>
    <row r="166" spans="1:15" ht="11.25" hidden="1" x14ac:dyDescent="0.2">
      <c r="A166" s="39">
        <v>726</v>
      </c>
      <c r="B166" s="42">
        <v>1939</v>
      </c>
      <c r="C166" s="42">
        <v>1993</v>
      </c>
      <c r="D166" s="43">
        <f t="shared" si="41"/>
        <v>54</v>
      </c>
      <c r="E166" s="44">
        <f t="shared" si="42"/>
        <v>80136</v>
      </c>
      <c r="F166" s="44">
        <f t="shared" si="43"/>
        <v>88000</v>
      </c>
      <c r="G166" s="42">
        <v>541</v>
      </c>
      <c r="H166" s="42">
        <v>572</v>
      </c>
      <c r="I166" s="45">
        <f t="shared" si="44"/>
        <v>31</v>
      </c>
      <c r="J166" s="45">
        <f t="shared" si="45"/>
        <v>15.5</v>
      </c>
      <c r="K166" s="45">
        <f t="shared" si="46"/>
        <v>15.5</v>
      </c>
      <c r="L166" s="45">
        <f t="shared" si="47"/>
        <v>0</v>
      </c>
      <c r="M166" s="46">
        <f t="shared" si="48"/>
        <v>93000</v>
      </c>
      <c r="N166" s="47">
        <f t="shared" si="49"/>
        <v>181000</v>
      </c>
      <c r="O166" s="45"/>
    </row>
    <row r="167" spans="1:15" ht="11.25" hidden="1" x14ac:dyDescent="0.2">
      <c r="A167" s="39">
        <v>727</v>
      </c>
      <c r="B167" s="42">
        <v>2476</v>
      </c>
      <c r="C167" s="42">
        <v>2602</v>
      </c>
      <c r="D167" s="43">
        <f t="shared" si="41"/>
        <v>126</v>
      </c>
      <c r="E167" s="44">
        <f t="shared" si="42"/>
        <v>188258</v>
      </c>
      <c r="F167" s="44">
        <f t="shared" si="43"/>
        <v>207000</v>
      </c>
      <c r="G167" s="42">
        <v>541</v>
      </c>
      <c r="H167" s="42">
        <v>572</v>
      </c>
      <c r="I167" s="45">
        <f t="shared" si="44"/>
        <v>31</v>
      </c>
      <c r="J167" s="45">
        <f t="shared" si="45"/>
        <v>15.5</v>
      </c>
      <c r="K167" s="45">
        <f t="shared" si="46"/>
        <v>15.5</v>
      </c>
      <c r="L167" s="45">
        <f t="shared" si="47"/>
        <v>0</v>
      </c>
      <c r="M167" s="46">
        <f t="shared" si="48"/>
        <v>93000</v>
      </c>
      <c r="N167" s="47">
        <f t="shared" si="49"/>
        <v>300000</v>
      </c>
      <c r="O167" s="45"/>
    </row>
    <row r="168" spans="1:15" ht="11.25" hidden="1" x14ac:dyDescent="0.2">
      <c r="A168" s="39">
        <v>801</v>
      </c>
      <c r="B168" s="42">
        <v>1282</v>
      </c>
      <c r="C168" s="42">
        <v>1397</v>
      </c>
      <c r="D168" s="43">
        <f t="shared" si="41"/>
        <v>115</v>
      </c>
      <c r="E168" s="44">
        <f t="shared" si="42"/>
        <v>171395</v>
      </c>
      <c r="F168" s="44">
        <f t="shared" si="43"/>
        <v>189000</v>
      </c>
      <c r="G168" s="42">
        <v>363</v>
      </c>
      <c r="H168" s="42">
        <v>398</v>
      </c>
      <c r="I168" s="45">
        <f t="shared" si="44"/>
        <v>35</v>
      </c>
      <c r="J168" s="45">
        <f t="shared" si="45"/>
        <v>17.5</v>
      </c>
      <c r="K168" s="45">
        <f t="shared" si="46"/>
        <v>17.5</v>
      </c>
      <c r="L168" s="45">
        <f t="shared" si="47"/>
        <v>0</v>
      </c>
      <c r="M168" s="46">
        <f t="shared" si="48"/>
        <v>105000</v>
      </c>
      <c r="N168" s="47">
        <f t="shared" si="49"/>
        <v>294000</v>
      </c>
      <c r="O168" s="45"/>
    </row>
    <row r="169" spans="1:15" ht="11.25" hidden="1" x14ac:dyDescent="0.2">
      <c r="A169" s="39">
        <v>802</v>
      </c>
      <c r="B169" s="42">
        <v>1072</v>
      </c>
      <c r="C169" s="42">
        <v>1147</v>
      </c>
      <c r="D169" s="43">
        <f t="shared" si="41"/>
        <v>75</v>
      </c>
      <c r="E169" s="44">
        <f t="shared" si="42"/>
        <v>111300</v>
      </c>
      <c r="F169" s="44">
        <f t="shared" si="43"/>
        <v>122000</v>
      </c>
      <c r="G169" s="42">
        <v>363</v>
      </c>
      <c r="H169" s="42">
        <v>398</v>
      </c>
      <c r="I169" s="45">
        <f t="shared" si="44"/>
        <v>35</v>
      </c>
      <c r="J169" s="45">
        <f t="shared" si="45"/>
        <v>17.5</v>
      </c>
      <c r="K169" s="45">
        <f t="shared" si="46"/>
        <v>17.5</v>
      </c>
      <c r="L169" s="45">
        <f t="shared" si="47"/>
        <v>0</v>
      </c>
      <c r="M169" s="46">
        <f t="shared" si="48"/>
        <v>105000</v>
      </c>
      <c r="N169" s="47">
        <f t="shared" si="49"/>
        <v>227000</v>
      </c>
      <c r="O169" s="45"/>
    </row>
    <row r="170" spans="1:15" ht="11.25" hidden="1" x14ac:dyDescent="0.2">
      <c r="A170" s="39">
        <v>803</v>
      </c>
      <c r="B170" s="42">
        <v>1480</v>
      </c>
      <c r="C170" s="42">
        <v>1594</v>
      </c>
      <c r="D170" s="43">
        <f t="shared" si="41"/>
        <v>114</v>
      </c>
      <c r="E170" s="44">
        <f t="shared" si="42"/>
        <v>169862</v>
      </c>
      <c r="F170" s="44">
        <f t="shared" si="43"/>
        <v>187000</v>
      </c>
      <c r="G170" s="42">
        <v>675</v>
      </c>
      <c r="H170" s="42">
        <v>708</v>
      </c>
      <c r="I170" s="45">
        <f t="shared" si="44"/>
        <v>33</v>
      </c>
      <c r="J170" s="45">
        <f t="shared" si="45"/>
        <v>16.5</v>
      </c>
      <c r="K170" s="45">
        <f t="shared" si="46"/>
        <v>16.5</v>
      </c>
      <c r="L170" s="45">
        <f t="shared" si="47"/>
        <v>0</v>
      </c>
      <c r="M170" s="46">
        <f t="shared" si="48"/>
        <v>99000</v>
      </c>
      <c r="N170" s="47">
        <f t="shared" si="49"/>
        <v>286000</v>
      </c>
      <c r="O170" s="45"/>
    </row>
    <row r="171" spans="1:15" ht="11.25" hidden="1" x14ac:dyDescent="0.2">
      <c r="A171" s="39">
        <v>804</v>
      </c>
      <c r="B171" s="42">
        <v>1479</v>
      </c>
      <c r="C171" s="42">
        <v>1572</v>
      </c>
      <c r="D171" s="43">
        <f t="shared" si="41"/>
        <v>93</v>
      </c>
      <c r="E171" s="44">
        <f t="shared" si="42"/>
        <v>138012</v>
      </c>
      <c r="F171" s="44">
        <f t="shared" si="43"/>
        <v>152000</v>
      </c>
      <c r="G171" s="42">
        <v>675</v>
      </c>
      <c r="H171" s="42">
        <v>708</v>
      </c>
      <c r="I171" s="45">
        <f t="shared" si="44"/>
        <v>33</v>
      </c>
      <c r="J171" s="45">
        <f t="shared" si="45"/>
        <v>16.5</v>
      </c>
      <c r="K171" s="45">
        <f t="shared" si="46"/>
        <v>16.5</v>
      </c>
      <c r="L171" s="45">
        <f t="shared" si="47"/>
        <v>0</v>
      </c>
      <c r="M171" s="46">
        <f t="shared" si="48"/>
        <v>99000</v>
      </c>
      <c r="N171" s="47">
        <f t="shared" si="49"/>
        <v>251000</v>
      </c>
      <c r="O171" s="45"/>
    </row>
    <row r="172" spans="1:15" ht="11.25" hidden="1" x14ac:dyDescent="0.2">
      <c r="A172" s="39">
        <v>805</v>
      </c>
      <c r="B172" s="42">
        <v>888</v>
      </c>
      <c r="C172" s="42">
        <v>970</v>
      </c>
      <c r="D172" s="43">
        <f t="shared" si="41"/>
        <v>82</v>
      </c>
      <c r="E172" s="44">
        <f t="shared" si="42"/>
        <v>121688</v>
      </c>
      <c r="F172" s="44">
        <f t="shared" si="43"/>
        <v>134000</v>
      </c>
      <c r="G172" s="42">
        <v>456</v>
      </c>
      <c r="H172" s="42">
        <v>498</v>
      </c>
      <c r="I172" s="45">
        <f t="shared" si="44"/>
        <v>42</v>
      </c>
      <c r="J172" s="45">
        <f t="shared" si="45"/>
        <v>21</v>
      </c>
      <c r="K172" s="45">
        <f t="shared" si="46"/>
        <v>21</v>
      </c>
      <c r="L172" s="45">
        <f t="shared" si="47"/>
        <v>0</v>
      </c>
      <c r="M172" s="46">
        <f t="shared" si="48"/>
        <v>126000</v>
      </c>
      <c r="N172" s="47">
        <f t="shared" si="49"/>
        <v>260000</v>
      </c>
      <c r="O172" s="45"/>
    </row>
    <row r="173" spans="1:15" ht="11.25" hidden="1" x14ac:dyDescent="0.2">
      <c r="A173" s="39">
        <v>806</v>
      </c>
      <c r="B173" s="42">
        <v>1230</v>
      </c>
      <c r="C173" s="42">
        <v>1332</v>
      </c>
      <c r="D173" s="43">
        <f t="shared" si="41"/>
        <v>102</v>
      </c>
      <c r="E173" s="44">
        <f t="shared" si="42"/>
        <v>151466</v>
      </c>
      <c r="F173" s="44">
        <f t="shared" si="43"/>
        <v>167000</v>
      </c>
      <c r="G173" s="42">
        <v>456</v>
      </c>
      <c r="H173" s="42">
        <v>498</v>
      </c>
      <c r="I173" s="45">
        <f t="shared" si="44"/>
        <v>42</v>
      </c>
      <c r="J173" s="45">
        <f t="shared" si="45"/>
        <v>21</v>
      </c>
      <c r="K173" s="45">
        <f t="shared" si="46"/>
        <v>21</v>
      </c>
      <c r="L173" s="45">
        <f t="shared" si="47"/>
        <v>0</v>
      </c>
      <c r="M173" s="46">
        <f t="shared" si="48"/>
        <v>126000</v>
      </c>
      <c r="N173" s="47">
        <f t="shared" si="49"/>
        <v>293000</v>
      </c>
      <c r="O173" s="45"/>
    </row>
    <row r="174" spans="1:15" ht="11.25" hidden="1" x14ac:dyDescent="0.2">
      <c r="A174" s="39">
        <v>807</v>
      </c>
      <c r="B174" s="42">
        <v>2275</v>
      </c>
      <c r="C174" s="42">
        <v>2439</v>
      </c>
      <c r="D174" s="43">
        <f t="shared" si="41"/>
        <v>164</v>
      </c>
      <c r="E174" s="44">
        <f t="shared" si="42"/>
        <v>246512</v>
      </c>
      <c r="F174" s="44">
        <f t="shared" si="43"/>
        <v>271000</v>
      </c>
      <c r="G174" s="42">
        <v>697</v>
      </c>
      <c r="H174" s="42">
        <v>752</v>
      </c>
      <c r="I174" s="45">
        <f t="shared" si="44"/>
        <v>55</v>
      </c>
      <c r="J174" s="45">
        <f t="shared" si="45"/>
        <v>27.5</v>
      </c>
      <c r="K174" s="45">
        <f t="shared" si="46"/>
        <v>27.5</v>
      </c>
      <c r="L174" s="45">
        <f t="shared" si="47"/>
        <v>0</v>
      </c>
      <c r="M174" s="46">
        <f t="shared" si="48"/>
        <v>165000</v>
      </c>
      <c r="N174" s="47">
        <f t="shared" si="49"/>
        <v>436000</v>
      </c>
      <c r="O174" s="45"/>
    </row>
    <row r="175" spans="1:15" ht="11.25" hidden="1" x14ac:dyDescent="0.2">
      <c r="A175" s="39">
        <v>808</v>
      </c>
      <c r="B175" s="42">
        <v>1688</v>
      </c>
      <c r="C175" s="42">
        <v>1802</v>
      </c>
      <c r="D175" s="43">
        <f t="shared" si="41"/>
        <v>114</v>
      </c>
      <c r="E175" s="44">
        <f t="shared" si="42"/>
        <v>169862</v>
      </c>
      <c r="F175" s="44">
        <f t="shared" si="43"/>
        <v>187000</v>
      </c>
      <c r="G175" s="42">
        <v>697</v>
      </c>
      <c r="H175" s="42">
        <v>752</v>
      </c>
      <c r="I175" s="45">
        <f t="shared" si="44"/>
        <v>55</v>
      </c>
      <c r="J175" s="45">
        <f t="shared" si="45"/>
        <v>27.5</v>
      </c>
      <c r="K175" s="45">
        <f t="shared" si="46"/>
        <v>27.5</v>
      </c>
      <c r="L175" s="45">
        <f t="shared" si="47"/>
        <v>0</v>
      </c>
      <c r="M175" s="46">
        <f t="shared" si="48"/>
        <v>165000</v>
      </c>
      <c r="N175" s="47">
        <f t="shared" si="49"/>
        <v>352000</v>
      </c>
      <c r="O175" s="45"/>
    </row>
    <row r="176" spans="1:15" ht="11.25" hidden="1" x14ac:dyDescent="0.2">
      <c r="A176" s="39">
        <v>809</v>
      </c>
      <c r="B176" s="42">
        <v>1641</v>
      </c>
      <c r="C176" s="42">
        <v>1784</v>
      </c>
      <c r="D176" s="43">
        <f t="shared" si="41"/>
        <v>143</v>
      </c>
      <c r="E176" s="44">
        <f t="shared" si="42"/>
        <v>214319</v>
      </c>
      <c r="F176" s="44">
        <f t="shared" si="43"/>
        <v>236000</v>
      </c>
      <c r="G176" s="42">
        <v>637</v>
      </c>
      <c r="H176" s="42">
        <v>681</v>
      </c>
      <c r="I176" s="45">
        <f t="shared" si="44"/>
        <v>44</v>
      </c>
      <c r="J176" s="45">
        <f t="shared" si="45"/>
        <v>22</v>
      </c>
      <c r="K176" s="45">
        <f t="shared" si="46"/>
        <v>22</v>
      </c>
      <c r="L176" s="45">
        <f t="shared" si="47"/>
        <v>0</v>
      </c>
      <c r="M176" s="46">
        <f t="shared" si="48"/>
        <v>132000</v>
      </c>
      <c r="N176" s="47">
        <f t="shared" si="49"/>
        <v>368000</v>
      </c>
      <c r="O176" s="45"/>
    </row>
    <row r="177" spans="1:15" ht="11.25" hidden="1" x14ac:dyDescent="0.2">
      <c r="A177" s="39">
        <v>810</v>
      </c>
      <c r="B177" s="42">
        <v>1121</v>
      </c>
      <c r="C177" s="42">
        <v>1239</v>
      </c>
      <c r="D177" s="43">
        <f t="shared" si="41"/>
        <v>118</v>
      </c>
      <c r="E177" s="44">
        <f t="shared" si="42"/>
        <v>175994</v>
      </c>
      <c r="F177" s="44">
        <f t="shared" si="43"/>
        <v>194000</v>
      </c>
      <c r="G177" s="42">
        <v>637</v>
      </c>
      <c r="H177" s="42">
        <v>681</v>
      </c>
      <c r="I177" s="45">
        <f t="shared" si="44"/>
        <v>44</v>
      </c>
      <c r="J177" s="45">
        <f t="shared" si="45"/>
        <v>22</v>
      </c>
      <c r="K177" s="45">
        <f t="shared" si="46"/>
        <v>22</v>
      </c>
      <c r="L177" s="45">
        <f t="shared" si="47"/>
        <v>0</v>
      </c>
      <c r="M177" s="46">
        <f t="shared" si="48"/>
        <v>132000</v>
      </c>
      <c r="N177" s="47">
        <f t="shared" si="49"/>
        <v>326000</v>
      </c>
      <c r="O177" s="45"/>
    </row>
    <row r="178" spans="1:15" ht="11.25" hidden="1" x14ac:dyDescent="0.2">
      <c r="A178" s="39">
        <v>811</v>
      </c>
      <c r="B178" s="42">
        <v>1127</v>
      </c>
      <c r="C178" s="42">
        <v>1226</v>
      </c>
      <c r="D178" s="43">
        <f t="shared" si="41"/>
        <v>99</v>
      </c>
      <c r="E178" s="44">
        <f t="shared" si="42"/>
        <v>146916</v>
      </c>
      <c r="F178" s="44">
        <f t="shared" si="43"/>
        <v>162000</v>
      </c>
      <c r="G178" s="42">
        <v>546</v>
      </c>
      <c r="H178" s="42">
        <v>566</v>
      </c>
      <c r="I178" s="45">
        <f t="shared" si="44"/>
        <v>20</v>
      </c>
      <c r="J178" s="45">
        <f t="shared" si="45"/>
        <v>10</v>
      </c>
      <c r="K178" s="45">
        <f t="shared" si="46"/>
        <v>10</v>
      </c>
      <c r="L178" s="45">
        <f t="shared" si="47"/>
        <v>0</v>
      </c>
      <c r="M178" s="46">
        <f t="shared" si="48"/>
        <v>60000</v>
      </c>
      <c r="N178" s="47">
        <f t="shared" si="49"/>
        <v>222000</v>
      </c>
      <c r="O178" s="45"/>
    </row>
    <row r="179" spans="1:15" ht="11.25" hidden="1" x14ac:dyDescent="0.2">
      <c r="A179" s="39">
        <v>812</v>
      </c>
      <c r="B179" s="42">
        <v>1036</v>
      </c>
      <c r="C179" s="42">
        <v>1129</v>
      </c>
      <c r="D179" s="43">
        <f t="shared" si="41"/>
        <v>93</v>
      </c>
      <c r="E179" s="44">
        <f t="shared" si="42"/>
        <v>138012</v>
      </c>
      <c r="F179" s="44">
        <f t="shared" si="43"/>
        <v>152000</v>
      </c>
      <c r="G179" s="42">
        <v>546</v>
      </c>
      <c r="H179" s="42">
        <v>566</v>
      </c>
      <c r="I179" s="45">
        <f t="shared" si="44"/>
        <v>20</v>
      </c>
      <c r="J179" s="45">
        <f t="shared" si="45"/>
        <v>10</v>
      </c>
      <c r="K179" s="45">
        <f t="shared" si="46"/>
        <v>10</v>
      </c>
      <c r="L179" s="45">
        <f t="shared" si="47"/>
        <v>0</v>
      </c>
      <c r="M179" s="46">
        <f t="shared" si="48"/>
        <v>60000</v>
      </c>
      <c r="N179" s="47">
        <f t="shared" si="49"/>
        <v>212000</v>
      </c>
      <c r="O179" s="45"/>
    </row>
    <row r="180" spans="1:15" ht="11.25" hidden="1" x14ac:dyDescent="0.2">
      <c r="A180" s="39">
        <v>813</v>
      </c>
      <c r="B180" s="42">
        <v>1666</v>
      </c>
      <c r="C180" s="42">
        <v>1809</v>
      </c>
      <c r="D180" s="43">
        <f t="shared" si="41"/>
        <v>143</v>
      </c>
      <c r="E180" s="44">
        <f t="shared" si="42"/>
        <v>214319</v>
      </c>
      <c r="F180" s="44">
        <f t="shared" si="43"/>
        <v>236000</v>
      </c>
      <c r="G180" s="42">
        <v>437</v>
      </c>
      <c r="H180" s="42">
        <v>476</v>
      </c>
      <c r="I180" s="45">
        <f t="shared" si="44"/>
        <v>39</v>
      </c>
      <c r="J180" s="45">
        <f t="shared" si="45"/>
        <v>19.5</v>
      </c>
      <c r="K180" s="45">
        <f t="shared" si="46"/>
        <v>19.5</v>
      </c>
      <c r="L180" s="45">
        <f t="shared" si="47"/>
        <v>0</v>
      </c>
      <c r="M180" s="46">
        <f t="shared" si="48"/>
        <v>117000</v>
      </c>
      <c r="N180" s="47">
        <f t="shared" si="49"/>
        <v>353000</v>
      </c>
      <c r="O180" s="45"/>
    </row>
    <row r="181" spans="1:15" ht="11.25" hidden="1" x14ac:dyDescent="0.2">
      <c r="A181" s="39">
        <v>814</v>
      </c>
      <c r="B181" s="42">
        <v>1368</v>
      </c>
      <c r="C181" s="42">
        <v>1529</v>
      </c>
      <c r="D181" s="43">
        <f t="shared" si="41"/>
        <v>161</v>
      </c>
      <c r="E181" s="44">
        <f t="shared" si="42"/>
        <v>241913</v>
      </c>
      <c r="F181" s="44">
        <f t="shared" si="43"/>
        <v>266000</v>
      </c>
      <c r="G181" s="42">
        <v>437</v>
      </c>
      <c r="H181" s="42">
        <v>476</v>
      </c>
      <c r="I181" s="45">
        <f t="shared" si="44"/>
        <v>39</v>
      </c>
      <c r="J181" s="45">
        <f t="shared" si="45"/>
        <v>19.5</v>
      </c>
      <c r="K181" s="45">
        <f t="shared" si="46"/>
        <v>19.5</v>
      </c>
      <c r="L181" s="45">
        <f t="shared" si="47"/>
        <v>0</v>
      </c>
      <c r="M181" s="46">
        <f t="shared" si="48"/>
        <v>117000</v>
      </c>
      <c r="N181" s="47">
        <f t="shared" si="49"/>
        <v>383000</v>
      </c>
      <c r="O181" s="45"/>
    </row>
    <row r="182" spans="1:15" ht="11.25" hidden="1" x14ac:dyDescent="0.2">
      <c r="A182" s="39">
        <v>816</v>
      </c>
      <c r="B182" s="42">
        <v>999</v>
      </c>
      <c r="C182" s="42">
        <v>1092</v>
      </c>
      <c r="D182" s="43">
        <f t="shared" si="41"/>
        <v>93</v>
      </c>
      <c r="E182" s="44">
        <f t="shared" si="42"/>
        <v>138012</v>
      </c>
      <c r="F182" s="44">
        <f t="shared" si="43"/>
        <v>152000</v>
      </c>
      <c r="G182" s="42">
        <v>358</v>
      </c>
      <c r="H182" s="42">
        <v>394</v>
      </c>
      <c r="I182" s="45">
        <f t="shared" si="44"/>
        <v>36</v>
      </c>
      <c r="J182" s="45">
        <f t="shared" si="45"/>
        <v>18</v>
      </c>
      <c r="K182" s="45">
        <f t="shared" si="46"/>
        <v>18</v>
      </c>
      <c r="L182" s="45">
        <f t="shared" si="47"/>
        <v>0</v>
      </c>
      <c r="M182" s="46">
        <f t="shared" si="48"/>
        <v>108000</v>
      </c>
      <c r="N182" s="47">
        <f t="shared" si="49"/>
        <v>260000</v>
      </c>
      <c r="O182" s="45"/>
    </row>
    <row r="183" spans="1:15" ht="11.25" hidden="1" x14ac:dyDescent="0.2">
      <c r="A183" s="39">
        <v>817</v>
      </c>
      <c r="B183" s="42">
        <v>1532</v>
      </c>
      <c r="C183" s="42">
        <v>1695</v>
      </c>
      <c r="D183" s="43">
        <f t="shared" si="41"/>
        <v>163</v>
      </c>
      <c r="E183" s="44">
        <f t="shared" si="42"/>
        <v>244979</v>
      </c>
      <c r="F183" s="44">
        <f t="shared" si="43"/>
        <v>269000</v>
      </c>
      <c r="G183" s="42">
        <v>358</v>
      </c>
      <c r="H183" s="42">
        <v>394</v>
      </c>
      <c r="I183" s="45">
        <f t="shared" si="44"/>
        <v>36</v>
      </c>
      <c r="J183" s="45">
        <f t="shared" si="45"/>
        <v>18</v>
      </c>
      <c r="K183" s="45">
        <f t="shared" si="46"/>
        <v>18</v>
      </c>
      <c r="L183" s="45">
        <f t="shared" si="47"/>
        <v>0</v>
      </c>
      <c r="M183" s="46">
        <f t="shared" si="48"/>
        <v>108000</v>
      </c>
      <c r="N183" s="47">
        <f t="shared" si="49"/>
        <v>377000</v>
      </c>
      <c r="O183" s="45"/>
    </row>
    <row r="184" spans="1:15" ht="11.25" hidden="1" x14ac:dyDescent="0.2">
      <c r="A184" s="39">
        <v>818</v>
      </c>
      <c r="B184" s="42">
        <v>1604</v>
      </c>
      <c r="C184" s="42">
        <v>1783</v>
      </c>
      <c r="D184" s="43">
        <f t="shared" si="41"/>
        <v>179</v>
      </c>
      <c r="E184" s="44">
        <f t="shared" si="42"/>
        <v>269507</v>
      </c>
      <c r="F184" s="44">
        <f t="shared" si="43"/>
        <v>296000</v>
      </c>
      <c r="G184" s="42">
        <v>598</v>
      </c>
      <c r="H184" s="42">
        <v>655</v>
      </c>
      <c r="I184" s="45">
        <f t="shared" si="44"/>
        <v>57</v>
      </c>
      <c r="J184" s="45">
        <f t="shared" si="45"/>
        <v>28.5</v>
      </c>
      <c r="K184" s="45">
        <f t="shared" si="46"/>
        <v>28.5</v>
      </c>
      <c r="L184" s="45">
        <f t="shared" si="47"/>
        <v>0</v>
      </c>
      <c r="M184" s="46">
        <f t="shared" si="48"/>
        <v>171000</v>
      </c>
      <c r="N184" s="47">
        <f t="shared" si="49"/>
        <v>467000</v>
      </c>
      <c r="O184" s="45"/>
    </row>
    <row r="185" spans="1:15" ht="11.25" hidden="1" x14ac:dyDescent="0.2">
      <c r="A185" s="39">
        <v>819</v>
      </c>
      <c r="B185" s="42">
        <v>1880</v>
      </c>
      <c r="C185" s="42">
        <v>2057</v>
      </c>
      <c r="D185" s="43">
        <f t="shared" si="41"/>
        <v>177</v>
      </c>
      <c r="E185" s="44">
        <f t="shared" si="42"/>
        <v>266441</v>
      </c>
      <c r="F185" s="44">
        <f t="shared" si="43"/>
        <v>293000</v>
      </c>
      <c r="G185" s="42">
        <v>598</v>
      </c>
      <c r="H185" s="42">
        <v>655</v>
      </c>
      <c r="I185" s="45">
        <f t="shared" si="44"/>
        <v>57</v>
      </c>
      <c r="J185" s="45">
        <f t="shared" si="45"/>
        <v>28.5</v>
      </c>
      <c r="K185" s="45">
        <f t="shared" si="46"/>
        <v>28.5</v>
      </c>
      <c r="L185" s="45">
        <f t="shared" si="47"/>
        <v>0</v>
      </c>
      <c r="M185" s="46">
        <f t="shared" si="48"/>
        <v>171000</v>
      </c>
      <c r="N185" s="47">
        <f t="shared" si="49"/>
        <v>464000</v>
      </c>
      <c r="O185" s="45"/>
    </row>
    <row r="186" spans="1:15" ht="11.25" hidden="1" x14ac:dyDescent="0.2">
      <c r="A186" s="39">
        <v>821</v>
      </c>
      <c r="B186" s="42">
        <v>1087</v>
      </c>
      <c r="C186" s="42">
        <v>1202</v>
      </c>
      <c r="D186" s="43">
        <f t="shared" si="41"/>
        <v>115</v>
      </c>
      <c r="E186" s="44">
        <f t="shared" si="42"/>
        <v>171395</v>
      </c>
      <c r="F186" s="44">
        <f t="shared" si="43"/>
        <v>189000</v>
      </c>
      <c r="G186" s="42">
        <v>738</v>
      </c>
      <c r="H186" s="42">
        <v>811</v>
      </c>
      <c r="I186" s="45">
        <f t="shared" si="44"/>
        <v>73</v>
      </c>
      <c r="J186" s="45">
        <f t="shared" si="45"/>
        <v>36.5</v>
      </c>
      <c r="K186" s="45">
        <f t="shared" si="46"/>
        <v>32</v>
      </c>
      <c r="L186" s="45">
        <f t="shared" si="47"/>
        <v>4.5</v>
      </c>
      <c r="M186" s="46">
        <f t="shared" si="48"/>
        <v>251000</v>
      </c>
      <c r="N186" s="47">
        <f t="shared" si="49"/>
        <v>440000</v>
      </c>
      <c r="O186" s="45"/>
    </row>
    <row r="187" spans="1:15" ht="11.25" hidden="1" x14ac:dyDescent="0.2">
      <c r="A187" s="39">
        <v>822</v>
      </c>
      <c r="B187" s="42">
        <v>930</v>
      </c>
      <c r="C187" s="42">
        <v>1017</v>
      </c>
      <c r="D187" s="43">
        <f t="shared" si="41"/>
        <v>87</v>
      </c>
      <c r="E187" s="44">
        <f t="shared" si="42"/>
        <v>129108</v>
      </c>
      <c r="F187" s="44">
        <f t="shared" si="43"/>
        <v>142000</v>
      </c>
      <c r="G187" s="42">
        <v>738</v>
      </c>
      <c r="H187" s="42">
        <v>811</v>
      </c>
      <c r="I187" s="45">
        <f t="shared" si="44"/>
        <v>73</v>
      </c>
      <c r="J187" s="45">
        <f t="shared" si="45"/>
        <v>36.5</v>
      </c>
      <c r="K187" s="45">
        <f t="shared" si="46"/>
        <v>32</v>
      </c>
      <c r="L187" s="45">
        <f t="shared" si="47"/>
        <v>4.5</v>
      </c>
      <c r="M187" s="46">
        <f t="shared" si="48"/>
        <v>251000</v>
      </c>
      <c r="N187" s="47">
        <f t="shared" si="49"/>
        <v>393000</v>
      </c>
      <c r="O187" s="45"/>
    </row>
    <row r="188" spans="1:15" ht="11.25" hidden="1" x14ac:dyDescent="0.2">
      <c r="A188" s="39">
        <v>823</v>
      </c>
      <c r="B188" s="42">
        <v>1644</v>
      </c>
      <c r="C188" s="42">
        <v>1798</v>
      </c>
      <c r="D188" s="43">
        <f t="shared" si="41"/>
        <v>154</v>
      </c>
      <c r="E188" s="44">
        <f t="shared" si="42"/>
        <v>231182</v>
      </c>
      <c r="F188" s="44">
        <f t="shared" si="43"/>
        <v>254000</v>
      </c>
      <c r="G188" s="42">
        <v>666</v>
      </c>
      <c r="H188" s="42">
        <v>720</v>
      </c>
      <c r="I188" s="45">
        <f t="shared" si="44"/>
        <v>54</v>
      </c>
      <c r="J188" s="45">
        <f t="shared" si="45"/>
        <v>27</v>
      </c>
      <c r="K188" s="45">
        <f t="shared" si="46"/>
        <v>27</v>
      </c>
      <c r="L188" s="45">
        <f t="shared" si="47"/>
        <v>0</v>
      </c>
      <c r="M188" s="46">
        <f t="shared" si="48"/>
        <v>162000</v>
      </c>
      <c r="N188" s="47">
        <f t="shared" si="49"/>
        <v>416000</v>
      </c>
      <c r="O188" s="45"/>
    </row>
    <row r="189" spans="1:15" ht="11.25" hidden="1" x14ac:dyDescent="0.2">
      <c r="A189" s="39">
        <v>824</v>
      </c>
      <c r="B189" s="42">
        <v>1124</v>
      </c>
      <c r="C189" s="42">
        <v>1223</v>
      </c>
      <c r="D189" s="43">
        <f t="shared" si="41"/>
        <v>99</v>
      </c>
      <c r="E189" s="44">
        <f t="shared" si="42"/>
        <v>146916</v>
      </c>
      <c r="F189" s="44">
        <f t="shared" si="43"/>
        <v>162000</v>
      </c>
      <c r="G189" s="42">
        <v>666</v>
      </c>
      <c r="H189" s="42">
        <v>720</v>
      </c>
      <c r="I189" s="45">
        <f t="shared" si="44"/>
        <v>54</v>
      </c>
      <c r="J189" s="45">
        <f t="shared" si="45"/>
        <v>27</v>
      </c>
      <c r="K189" s="45">
        <f t="shared" si="46"/>
        <v>27</v>
      </c>
      <c r="L189" s="45">
        <f t="shared" si="47"/>
        <v>0</v>
      </c>
      <c r="M189" s="46">
        <f t="shared" si="48"/>
        <v>162000</v>
      </c>
      <c r="N189" s="47">
        <f t="shared" si="49"/>
        <v>324000</v>
      </c>
      <c r="O189" s="45"/>
    </row>
    <row r="190" spans="1:15" ht="11.25" hidden="1" x14ac:dyDescent="0.2">
      <c r="A190" s="39">
        <v>826</v>
      </c>
      <c r="B190" s="42">
        <v>1434</v>
      </c>
      <c r="C190" s="42">
        <v>1575</v>
      </c>
      <c r="D190" s="43">
        <f t="shared" si="41"/>
        <v>141</v>
      </c>
      <c r="E190" s="44">
        <f t="shared" si="42"/>
        <v>211253</v>
      </c>
      <c r="F190" s="44">
        <f t="shared" si="43"/>
        <v>232000</v>
      </c>
      <c r="G190" s="42">
        <v>434</v>
      </c>
      <c r="H190" s="42">
        <v>476</v>
      </c>
      <c r="I190" s="45">
        <f t="shared" si="44"/>
        <v>42</v>
      </c>
      <c r="J190" s="45">
        <f t="shared" si="45"/>
        <v>21</v>
      </c>
      <c r="K190" s="45">
        <f t="shared" si="46"/>
        <v>21</v>
      </c>
      <c r="L190" s="45">
        <f t="shared" si="47"/>
        <v>0</v>
      </c>
      <c r="M190" s="46">
        <f t="shared" si="48"/>
        <v>126000</v>
      </c>
      <c r="N190" s="47">
        <f t="shared" si="49"/>
        <v>358000</v>
      </c>
      <c r="O190" s="45"/>
    </row>
    <row r="191" spans="1:15" ht="11.25" hidden="1" x14ac:dyDescent="0.2">
      <c r="A191" s="39">
        <v>827</v>
      </c>
      <c r="B191" s="42">
        <v>1654</v>
      </c>
      <c r="C191" s="42">
        <v>1810</v>
      </c>
      <c r="D191" s="43">
        <f t="shared" si="41"/>
        <v>156</v>
      </c>
      <c r="E191" s="44">
        <f t="shared" si="42"/>
        <v>234248</v>
      </c>
      <c r="F191" s="44">
        <f t="shared" si="43"/>
        <v>258000</v>
      </c>
      <c r="G191" s="42">
        <v>434</v>
      </c>
      <c r="H191" s="42">
        <v>476</v>
      </c>
      <c r="I191" s="45">
        <f t="shared" si="44"/>
        <v>42</v>
      </c>
      <c r="J191" s="45">
        <f t="shared" si="45"/>
        <v>21</v>
      </c>
      <c r="K191" s="45">
        <f t="shared" si="46"/>
        <v>21</v>
      </c>
      <c r="L191" s="45">
        <f t="shared" si="47"/>
        <v>0</v>
      </c>
      <c r="M191" s="46">
        <f t="shared" si="48"/>
        <v>126000</v>
      </c>
      <c r="N191" s="47">
        <f t="shared" si="49"/>
        <v>384000</v>
      </c>
      <c r="O191" s="45"/>
    </row>
    <row r="192" spans="1:15" ht="11.25" hidden="1" x14ac:dyDescent="0.2">
      <c r="A192" s="39">
        <v>901</v>
      </c>
      <c r="B192" s="42">
        <v>2779</v>
      </c>
      <c r="C192" s="42">
        <v>2909</v>
      </c>
      <c r="D192" s="43">
        <f t="shared" si="41"/>
        <v>130</v>
      </c>
      <c r="E192" s="44">
        <f t="shared" si="42"/>
        <v>194390</v>
      </c>
      <c r="F192" s="44">
        <f t="shared" si="43"/>
        <v>214000</v>
      </c>
      <c r="G192" s="42">
        <v>1087</v>
      </c>
      <c r="H192" s="42">
        <v>1135</v>
      </c>
      <c r="I192" s="45">
        <f t="shared" si="44"/>
        <v>48</v>
      </c>
      <c r="J192" s="45">
        <f t="shared" si="45"/>
        <v>24</v>
      </c>
      <c r="K192" s="45">
        <f t="shared" si="46"/>
        <v>24</v>
      </c>
      <c r="L192" s="45">
        <f t="shared" si="47"/>
        <v>0</v>
      </c>
      <c r="M192" s="46">
        <f t="shared" si="48"/>
        <v>144000</v>
      </c>
      <c r="N192" s="47">
        <f t="shared" si="49"/>
        <v>358000</v>
      </c>
      <c r="O192" s="45"/>
    </row>
    <row r="193" spans="1:15" ht="11.25" hidden="1" x14ac:dyDescent="0.2">
      <c r="A193" s="39">
        <v>902</v>
      </c>
      <c r="B193" s="42">
        <v>2331</v>
      </c>
      <c r="C193" s="42">
        <v>2476</v>
      </c>
      <c r="D193" s="43">
        <f t="shared" si="41"/>
        <v>145</v>
      </c>
      <c r="E193" s="44">
        <f t="shared" si="42"/>
        <v>217385</v>
      </c>
      <c r="F193" s="44">
        <f t="shared" si="43"/>
        <v>239000</v>
      </c>
      <c r="G193" s="42">
        <v>1087</v>
      </c>
      <c r="H193" s="42">
        <v>1135</v>
      </c>
      <c r="I193" s="45">
        <f t="shared" si="44"/>
        <v>48</v>
      </c>
      <c r="J193" s="45">
        <f t="shared" si="45"/>
        <v>24</v>
      </c>
      <c r="K193" s="45">
        <f t="shared" si="46"/>
        <v>24</v>
      </c>
      <c r="L193" s="45">
        <f t="shared" si="47"/>
        <v>0</v>
      </c>
      <c r="M193" s="46">
        <f t="shared" si="48"/>
        <v>144000</v>
      </c>
      <c r="N193" s="47">
        <f t="shared" si="49"/>
        <v>383000</v>
      </c>
      <c r="O193" s="45"/>
    </row>
    <row r="194" spans="1:15" ht="11.25" hidden="1" x14ac:dyDescent="0.2">
      <c r="A194" s="39">
        <v>903</v>
      </c>
      <c r="B194" s="42">
        <v>1824</v>
      </c>
      <c r="C194" s="42">
        <v>1935</v>
      </c>
      <c r="D194" s="43">
        <f t="shared" si="41"/>
        <v>111</v>
      </c>
      <c r="E194" s="44">
        <f t="shared" si="42"/>
        <v>165263</v>
      </c>
      <c r="F194" s="44">
        <f t="shared" si="43"/>
        <v>182000</v>
      </c>
      <c r="G194" s="42">
        <v>811</v>
      </c>
      <c r="H194" s="42">
        <v>898</v>
      </c>
      <c r="I194" s="45">
        <f t="shared" si="44"/>
        <v>87</v>
      </c>
      <c r="J194" s="45">
        <f t="shared" si="45"/>
        <v>43.5</v>
      </c>
      <c r="K194" s="45">
        <f t="shared" si="46"/>
        <v>32</v>
      </c>
      <c r="L194" s="45">
        <f t="shared" si="47"/>
        <v>11.5</v>
      </c>
      <c r="M194" s="46">
        <f t="shared" si="48"/>
        <v>342000</v>
      </c>
      <c r="N194" s="47">
        <f t="shared" si="49"/>
        <v>524000</v>
      </c>
      <c r="O194" s="45"/>
    </row>
    <row r="195" spans="1:15" ht="11.25" hidden="1" x14ac:dyDescent="0.2">
      <c r="A195" s="39">
        <v>904</v>
      </c>
      <c r="B195" s="42">
        <v>1593</v>
      </c>
      <c r="C195" s="42">
        <v>1696</v>
      </c>
      <c r="D195" s="43">
        <f t="shared" si="41"/>
        <v>103</v>
      </c>
      <c r="E195" s="44">
        <f t="shared" si="42"/>
        <v>152999</v>
      </c>
      <c r="F195" s="44">
        <f t="shared" si="43"/>
        <v>168000</v>
      </c>
      <c r="G195" s="42">
        <v>811</v>
      </c>
      <c r="H195" s="42">
        <v>898</v>
      </c>
      <c r="I195" s="45">
        <f t="shared" si="44"/>
        <v>87</v>
      </c>
      <c r="J195" s="45">
        <f t="shared" si="45"/>
        <v>43.5</v>
      </c>
      <c r="K195" s="45">
        <f t="shared" si="46"/>
        <v>32</v>
      </c>
      <c r="L195" s="45">
        <f t="shared" si="47"/>
        <v>11.5</v>
      </c>
      <c r="M195" s="46">
        <f t="shared" si="48"/>
        <v>342000</v>
      </c>
      <c r="N195" s="47">
        <f t="shared" si="49"/>
        <v>510000</v>
      </c>
      <c r="O195" s="45"/>
    </row>
    <row r="196" spans="1:15" ht="11.25" hidden="1" x14ac:dyDescent="0.2">
      <c r="A196" s="39">
        <v>905</v>
      </c>
      <c r="B196" s="42">
        <v>1580</v>
      </c>
      <c r="C196" s="42">
        <v>1706</v>
      </c>
      <c r="D196" s="43">
        <f t="shared" ref="D196:D233" si="50">C196-B196</f>
        <v>126</v>
      </c>
      <c r="E196" s="44">
        <f t="shared" ref="E196:E233" si="51">IF($D196&gt;400,($D196-400)*2242+200*1786+100*(1533+1484),IF($D196&gt;300,($D196-300)*1786+100*1786+100*(1533+1484),IF($D196&gt;200,($D196-200)*1786+100*(1533+1484),IF($D196&gt;100,($D196-100)*1533+100*1484,$D196*1484))))</f>
        <v>188258</v>
      </c>
      <c r="F196" s="44">
        <f t="shared" ref="F196:F233" si="52">ROUND($E196*0.1+$E196,-3)</f>
        <v>207000</v>
      </c>
      <c r="G196" s="42">
        <v>714</v>
      </c>
      <c r="H196" s="42">
        <v>762</v>
      </c>
      <c r="I196" s="45">
        <f t="shared" ref="I196:I215" si="53">$H196-$G196</f>
        <v>48</v>
      </c>
      <c r="J196" s="45">
        <f t="shared" ref="J196:J215" si="54">I196/2</f>
        <v>24</v>
      </c>
      <c r="K196" s="45">
        <f t="shared" ref="K196:K215" si="55">IF($J196&lt;32,$J196,32)</f>
        <v>24</v>
      </c>
      <c r="L196" s="45">
        <f t="shared" ref="L196:L215" si="56">IF($J196&gt;32,$J196-32,0)</f>
        <v>0</v>
      </c>
      <c r="M196" s="46">
        <f t="shared" ref="M196:M233" si="57">ROUND(IF($J196&lt;32,$K196*6000,($K196*6000+$L196*13000)),-3)</f>
        <v>144000</v>
      </c>
      <c r="N196" s="47">
        <f t="shared" ref="N196:N233" si="58">F196+M196</f>
        <v>351000</v>
      </c>
      <c r="O196" s="45"/>
    </row>
    <row r="197" spans="1:15" ht="11.25" hidden="1" x14ac:dyDescent="0.2">
      <c r="A197" s="39">
        <v>906</v>
      </c>
      <c r="B197" s="42">
        <v>1594</v>
      </c>
      <c r="C197" s="42">
        <v>1685</v>
      </c>
      <c r="D197" s="43">
        <f t="shared" si="50"/>
        <v>91</v>
      </c>
      <c r="E197" s="44">
        <f t="shared" si="51"/>
        <v>135044</v>
      </c>
      <c r="F197" s="44">
        <f t="shared" si="52"/>
        <v>149000</v>
      </c>
      <c r="G197" s="42">
        <v>714</v>
      </c>
      <c r="H197" s="42">
        <v>762</v>
      </c>
      <c r="I197" s="45">
        <f t="shared" si="53"/>
        <v>48</v>
      </c>
      <c r="J197" s="45">
        <f t="shared" si="54"/>
        <v>24</v>
      </c>
      <c r="K197" s="45">
        <f t="shared" si="55"/>
        <v>24</v>
      </c>
      <c r="L197" s="45">
        <f t="shared" si="56"/>
        <v>0</v>
      </c>
      <c r="M197" s="46">
        <f t="shared" si="57"/>
        <v>144000</v>
      </c>
      <c r="N197" s="47">
        <f t="shared" si="58"/>
        <v>293000</v>
      </c>
      <c r="O197" s="45"/>
    </row>
    <row r="198" spans="1:15" ht="11.25" hidden="1" x14ac:dyDescent="0.2">
      <c r="A198" s="39">
        <v>907</v>
      </c>
      <c r="B198" s="42">
        <v>2112</v>
      </c>
      <c r="C198" s="42">
        <v>2235</v>
      </c>
      <c r="D198" s="43">
        <f t="shared" si="50"/>
        <v>123</v>
      </c>
      <c r="E198" s="44">
        <f t="shared" si="51"/>
        <v>183659</v>
      </c>
      <c r="F198" s="44">
        <f t="shared" si="52"/>
        <v>202000</v>
      </c>
      <c r="G198" s="42">
        <v>642</v>
      </c>
      <c r="H198" s="42">
        <v>682</v>
      </c>
      <c r="I198" s="45">
        <f t="shared" si="53"/>
        <v>40</v>
      </c>
      <c r="J198" s="45">
        <f t="shared" si="54"/>
        <v>20</v>
      </c>
      <c r="K198" s="45">
        <f t="shared" si="55"/>
        <v>20</v>
      </c>
      <c r="L198" s="45">
        <f t="shared" si="56"/>
        <v>0</v>
      </c>
      <c r="M198" s="46">
        <f t="shared" si="57"/>
        <v>120000</v>
      </c>
      <c r="N198" s="47">
        <f t="shared" si="58"/>
        <v>322000</v>
      </c>
      <c r="O198" s="45"/>
    </row>
    <row r="199" spans="1:15" ht="11.25" hidden="1" x14ac:dyDescent="0.2">
      <c r="A199" s="39">
        <v>908</v>
      </c>
      <c r="B199" s="42">
        <v>2463</v>
      </c>
      <c r="C199" s="42">
        <v>2593</v>
      </c>
      <c r="D199" s="43">
        <f t="shared" si="50"/>
        <v>130</v>
      </c>
      <c r="E199" s="44">
        <f t="shared" si="51"/>
        <v>194390</v>
      </c>
      <c r="F199" s="44">
        <f t="shared" si="52"/>
        <v>214000</v>
      </c>
      <c r="G199" s="42">
        <v>642</v>
      </c>
      <c r="H199" s="42">
        <v>682</v>
      </c>
      <c r="I199" s="45">
        <f t="shared" si="53"/>
        <v>40</v>
      </c>
      <c r="J199" s="45">
        <f t="shared" si="54"/>
        <v>20</v>
      </c>
      <c r="K199" s="45">
        <f t="shared" si="55"/>
        <v>20</v>
      </c>
      <c r="L199" s="45">
        <f t="shared" si="56"/>
        <v>0</v>
      </c>
      <c r="M199" s="46">
        <f t="shared" si="57"/>
        <v>120000</v>
      </c>
      <c r="N199" s="47">
        <f t="shared" si="58"/>
        <v>334000</v>
      </c>
      <c r="O199" s="45"/>
    </row>
    <row r="200" spans="1:15" ht="11.25" hidden="1" x14ac:dyDescent="0.2">
      <c r="A200" s="39">
        <v>909</v>
      </c>
      <c r="B200" s="42">
        <v>1884</v>
      </c>
      <c r="C200" s="42">
        <v>2010</v>
      </c>
      <c r="D200" s="43">
        <f t="shared" si="50"/>
        <v>126</v>
      </c>
      <c r="E200" s="44">
        <f t="shared" si="51"/>
        <v>188258</v>
      </c>
      <c r="F200" s="44">
        <f t="shared" si="52"/>
        <v>207000</v>
      </c>
      <c r="G200" s="42">
        <v>665</v>
      </c>
      <c r="H200" s="42">
        <v>710</v>
      </c>
      <c r="I200" s="45">
        <f t="shared" si="53"/>
        <v>45</v>
      </c>
      <c r="J200" s="45">
        <f t="shared" si="54"/>
        <v>22.5</v>
      </c>
      <c r="K200" s="45">
        <f t="shared" si="55"/>
        <v>22.5</v>
      </c>
      <c r="L200" s="45">
        <f t="shared" si="56"/>
        <v>0</v>
      </c>
      <c r="M200" s="46">
        <f t="shared" si="57"/>
        <v>135000</v>
      </c>
      <c r="N200" s="47">
        <f t="shared" si="58"/>
        <v>342000</v>
      </c>
      <c r="O200" s="45"/>
    </row>
    <row r="201" spans="1:15" ht="11.25" hidden="1" x14ac:dyDescent="0.2">
      <c r="A201" s="39">
        <v>910</v>
      </c>
      <c r="B201" s="42">
        <v>1605</v>
      </c>
      <c r="C201" s="42">
        <v>1718</v>
      </c>
      <c r="D201" s="43">
        <f t="shared" si="50"/>
        <v>113</v>
      </c>
      <c r="E201" s="44">
        <f t="shared" si="51"/>
        <v>168329</v>
      </c>
      <c r="F201" s="44">
        <f t="shared" si="52"/>
        <v>185000</v>
      </c>
      <c r="G201" s="42">
        <v>665</v>
      </c>
      <c r="H201" s="42">
        <v>710</v>
      </c>
      <c r="I201" s="45">
        <f t="shared" si="53"/>
        <v>45</v>
      </c>
      <c r="J201" s="45">
        <f t="shared" si="54"/>
        <v>22.5</v>
      </c>
      <c r="K201" s="45">
        <f t="shared" si="55"/>
        <v>22.5</v>
      </c>
      <c r="L201" s="45">
        <f t="shared" si="56"/>
        <v>0</v>
      </c>
      <c r="M201" s="46">
        <f t="shared" si="57"/>
        <v>135000</v>
      </c>
      <c r="N201" s="47">
        <f t="shared" si="58"/>
        <v>320000</v>
      </c>
      <c r="O201" s="45"/>
    </row>
    <row r="202" spans="1:15" ht="11.25" hidden="1" x14ac:dyDescent="0.2">
      <c r="A202" s="39">
        <v>911</v>
      </c>
      <c r="B202" s="42">
        <v>1543</v>
      </c>
      <c r="C202" s="42">
        <v>1639</v>
      </c>
      <c r="D202" s="43">
        <f t="shared" si="50"/>
        <v>96</v>
      </c>
      <c r="E202" s="44">
        <f t="shared" si="51"/>
        <v>142464</v>
      </c>
      <c r="F202" s="44">
        <f t="shared" si="52"/>
        <v>157000</v>
      </c>
      <c r="G202" s="42">
        <v>252</v>
      </c>
      <c r="H202" s="42">
        <v>287</v>
      </c>
      <c r="I202" s="45">
        <f t="shared" si="53"/>
        <v>35</v>
      </c>
      <c r="J202" s="45">
        <f t="shared" si="54"/>
        <v>17.5</v>
      </c>
      <c r="K202" s="45">
        <f t="shared" si="55"/>
        <v>17.5</v>
      </c>
      <c r="L202" s="45">
        <f t="shared" si="56"/>
        <v>0</v>
      </c>
      <c r="M202" s="46">
        <f t="shared" si="57"/>
        <v>105000</v>
      </c>
      <c r="N202" s="47">
        <f t="shared" si="58"/>
        <v>262000</v>
      </c>
      <c r="O202" s="45"/>
    </row>
    <row r="203" spans="1:15" ht="11.25" hidden="1" x14ac:dyDescent="0.2">
      <c r="A203" s="39">
        <v>912</v>
      </c>
      <c r="B203" s="42">
        <v>932</v>
      </c>
      <c r="C203" s="42">
        <v>1053</v>
      </c>
      <c r="D203" s="43">
        <f t="shared" si="50"/>
        <v>121</v>
      </c>
      <c r="E203" s="44">
        <f t="shared" si="51"/>
        <v>180593</v>
      </c>
      <c r="F203" s="44">
        <f t="shared" si="52"/>
        <v>199000</v>
      </c>
      <c r="G203" s="42">
        <v>252</v>
      </c>
      <c r="H203" s="42">
        <v>287</v>
      </c>
      <c r="I203" s="45">
        <f t="shared" si="53"/>
        <v>35</v>
      </c>
      <c r="J203" s="45">
        <f t="shared" si="54"/>
        <v>17.5</v>
      </c>
      <c r="K203" s="45">
        <f t="shared" si="55"/>
        <v>17.5</v>
      </c>
      <c r="L203" s="45">
        <f t="shared" si="56"/>
        <v>0</v>
      </c>
      <c r="M203" s="46">
        <f t="shared" si="57"/>
        <v>105000</v>
      </c>
      <c r="N203" s="47">
        <f t="shared" si="58"/>
        <v>304000</v>
      </c>
      <c r="O203" s="45"/>
    </row>
    <row r="204" spans="1:15" ht="11.25" hidden="1" x14ac:dyDescent="0.2">
      <c r="A204" s="39">
        <v>913</v>
      </c>
      <c r="B204" s="42">
        <v>1563</v>
      </c>
      <c r="C204" s="42">
        <v>1694</v>
      </c>
      <c r="D204" s="43">
        <f t="shared" si="50"/>
        <v>131</v>
      </c>
      <c r="E204" s="44">
        <f t="shared" si="51"/>
        <v>195923</v>
      </c>
      <c r="F204" s="44">
        <f t="shared" si="52"/>
        <v>216000</v>
      </c>
      <c r="G204" s="42">
        <v>558</v>
      </c>
      <c r="H204" s="42">
        <v>595</v>
      </c>
      <c r="I204" s="45">
        <f t="shared" si="53"/>
        <v>37</v>
      </c>
      <c r="J204" s="45">
        <f t="shared" si="54"/>
        <v>18.5</v>
      </c>
      <c r="K204" s="45">
        <f t="shared" si="55"/>
        <v>18.5</v>
      </c>
      <c r="L204" s="45">
        <f t="shared" si="56"/>
        <v>0</v>
      </c>
      <c r="M204" s="46">
        <f t="shared" si="57"/>
        <v>111000</v>
      </c>
      <c r="N204" s="47">
        <f t="shared" si="58"/>
        <v>327000</v>
      </c>
      <c r="O204" s="45"/>
    </row>
    <row r="205" spans="1:15" ht="11.25" hidden="1" x14ac:dyDescent="0.2">
      <c r="A205" s="39">
        <v>914</v>
      </c>
      <c r="B205" s="42">
        <v>1045</v>
      </c>
      <c r="C205" s="42">
        <v>1132</v>
      </c>
      <c r="D205" s="43">
        <f t="shared" si="50"/>
        <v>87</v>
      </c>
      <c r="E205" s="44">
        <f t="shared" si="51"/>
        <v>129108</v>
      </c>
      <c r="F205" s="44">
        <f t="shared" si="52"/>
        <v>142000</v>
      </c>
      <c r="G205" s="42">
        <v>558</v>
      </c>
      <c r="H205" s="42">
        <v>595</v>
      </c>
      <c r="I205" s="45">
        <f t="shared" si="53"/>
        <v>37</v>
      </c>
      <c r="J205" s="45">
        <f t="shared" si="54"/>
        <v>18.5</v>
      </c>
      <c r="K205" s="45">
        <f t="shared" si="55"/>
        <v>18.5</v>
      </c>
      <c r="L205" s="45">
        <f t="shared" si="56"/>
        <v>0</v>
      </c>
      <c r="M205" s="46">
        <f t="shared" si="57"/>
        <v>111000</v>
      </c>
      <c r="N205" s="47">
        <f t="shared" si="58"/>
        <v>253000</v>
      </c>
      <c r="O205" s="45"/>
    </row>
    <row r="206" spans="1:15" ht="11.25" hidden="1" x14ac:dyDescent="0.2">
      <c r="A206" s="39">
        <v>916</v>
      </c>
      <c r="B206" s="42">
        <v>1121</v>
      </c>
      <c r="C206" s="42">
        <v>1238</v>
      </c>
      <c r="D206" s="43">
        <f t="shared" si="50"/>
        <v>117</v>
      </c>
      <c r="E206" s="44">
        <f t="shared" si="51"/>
        <v>174461</v>
      </c>
      <c r="F206" s="44">
        <f t="shared" si="52"/>
        <v>192000</v>
      </c>
      <c r="G206" s="42">
        <v>485</v>
      </c>
      <c r="H206" s="42">
        <v>519</v>
      </c>
      <c r="I206" s="45">
        <f t="shared" si="53"/>
        <v>34</v>
      </c>
      <c r="J206" s="45">
        <f t="shared" si="54"/>
        <v>17</v>
      </c>
      <c r="K206" s="45">
        <f t="shared" si="55"/>
        <v>17</v>
      </c>
      <c r="L206" s="45">
        <f t="shared" si="56"/>
        <v>0</v>
      </c>
      <c r="M206" s="46">
        <f t="shared" si="57"/>
        <v>102000</v>
      </c>
      <c r="N206" s="47">
        <f t="shared" si="58"/>
        <v>294000</v>
      </c>
      <c r="O206" s="45"/>
    </row>
    <row r="207" spans="1:15" ht="11.25" hidden="1" x14ac:dyDescent="0.2">
      <c r="A207" s="39">
        <v>917</v>
      </c>
      <c r="B207" s="42">
        <v>1066</v>
      </c>
      <c r="C207" s="42">
        <v>1180</v>
      </c>
      <c r="D207" s="43">
        <f t="shared" si="50"/>
        <v>114</v>
      </c>
      <c r="E207" s="44">
        <f t="shared" si="51"/>
        <v>169862</v>
      </c>
      <c r="F207" s="44">
        <f t="shared" si="52"/>
        <v>187000</v>
      </c>
      <c r="G207" s="42">
        <v>485</v>
      </c>
      <c r="H207" s="42">
        <v>519</v>
      </c>
      <c r="I207" s="45">
        <f t="shared" si="53"/>
        <v>34</v>
      </c>
      <c r="J207" s="45">
        <f t="shared" si="54"/>
        <v>17</v>
      </c>
      <c r="K207" s="45">
        <f t="shared" si="55"/>
        <v>17</v>
      </c>
      <c r="L207" s="45">
        <f t="shared" si="56"/>
        <v>0</v>
      </c>
      <c r="M207" s="46">
        <f t="shared" si="57"/>
        <v>102000</v>
      </c>
      <c r="N207" s="47">
        <f t="shared" si="58"/>
        <v>289000</v>
      </c>
      <c r="O207" s="45"/>
    </row>
    <row r="208" spans="1:15" ht="11.25" hidden="1" x14ac:dyDescent="0.2">
      <c r="A208" s="39">
        <v>918</v>
      </c>
      <c r="B208" s="42">
        <v>1094</v>
      </c>
      <c r="C208" s="42">
        <v>1218</v>
      </c>
      <c r="D208" s="43">
        <f t="shared" si="50"/>
        <v>124</v>
      </c>
      <c r="E208" s="44">
        <f t="shared" si="51"/>
        <v>185192</v>
      </c>
      <c r="F208" s="44">
        <f t="shared" si="52"/>
        <v>204000</v>
      </c>
      <c r="G208" s="42">
        <v>732</v>
      </c>
      <c r="H208" s="42">
        <v>772</v>
      </c>
      <c r="I208" s="45">
        <f t="shared" si="53"/>
        <v>40</v>
      </c>
      <c r="J208" s="45">
        <f t="shared" si="54"/>
        <v>20</v>
      </c>
      <c r="K208" s="45">
        <f t="shared" si="55"/>
        <v>20</v>
      </c>
      <c r="L208" s="45">
        <f t="shared" si="56"/>
        <v>0</v>
      </c>
      <c r="M208" s="46">
        <f t="shared" si="57"/>
        <v>120000</v>
      </c>
      <c r="N208" s="47">
        <f t="shared" si="58"/>
        <v>324000</v>
      </c>
      <c r="O208" s="45"/>
    </row>
    <row r="209" spans="1:36" ht="11.25" hidden="1" x14ac:dyDescent="0.2">
      <c r="A209" s="39">
        <v>919</v>
      </c>
      <c r="B209" s="42">
        <v>1037</v>
      </c>
      <c r="C209" s="42">
        <v>1140</v>
      </c>
      <c r="D209" s="43">
        <f t="shared" si="50"/>
        <v>103</v>
      </c>
      <c r="E209" s="44">
        <f t="shared" si="51"/>
        <v>152999</v>
      </c>
      <c r="F209" s="44">
        <f t="shared" si="52"/>
        <v>168000</v>
      </c>
      <c r="G209" s="42">
        <v>732</v>
      </c>
      <c r="H209" s="42">
        <v>772</v>
      </c>
      <c r="I209" s="45">
        <f t="shared" si="53"/>
        <v>40</v>
      </c>
      <c r="J209" s="45">
        <f t="shared" si="54"/>
        <v>20</v>
      </c>
      <c r="K209" s="45">
        <f t="shared" si="55"/>
        <v>20</v>
      </c>
      <c r="L209" s="45">
        <f t="shared" si="56"/>
        <v>0</v>
      </c>
      <c r="M209" s="46">
        <f t="shared" si="57"/>
        <v>120000</v>
      </c>
      <c r="N209" s="47">
        <f t="shared" si="58"/>
        <v>288000</v>
      </c>
      <c r="O209" s="45"/>
    </row>
    <row r="210" spans="1:36" ht="11.25" hidden="1" x14ac:dyDescent="0.2">
      <c r="A210" s="39">
        <v>921</v>
      </c>
      <c r="B210" s="42">
        <v>1254</v>
      </c>
      <c r="C210" s="42">
        <v>1342</v>
      </c>
      <c r="D210" s="43">
        <f t="shared" si="50"/>
        <v>88</v>
      </c>
      <c r="E210" s="44">
        <f t="shared" si="51"/>
        <v>130592</v>
      </c>
      <c r="F210" s="44">
        <f t="shared" si="52"/>
        <v>144000</v>
      </c>
      <c r="G210" s="42">
        <v>592</v>
      </c>
      <c r="H210" s="42">
        <v>653</v>
      </c>
      <c r="I210" s="45">
        <f t="shared" si="53"/>
        <v>61</v>
      </c>
      <c r="J210" s="45">
        <f t="shared" si="54"/>
        <v>30.5</v>
      </c>
      <c r="K210" s="45">
        <f t="shared" si="55"/>
        <v>30.5</v>
      </c>
      <c r="L210" s="45">
        <f t="shared" si="56"/>
        <v>0</v>
      </c>
      <c r="M210" s="46">
        <f t="shared" si="57"/>
        <v>183000</v>
      </c>
      <c r="N210" s="47">
        <f t="shared" si="58"/>
        <v>327000</v>
      </c>
      <c r="O210" s="45"/>
    </row>
    <row r="211" spans="1:36" ht="11.25" hidden="1" x14ac:dyDescent="0.2">
      <c r="A211" s="39">
        <v>922</v>
      </c>
      <c r="B211" s="42">
        <v>1116</v>
      </c>
      <c r="C211" s="42">
        <v>1194</v>
      </c>
      <c r="D211" s="43">
        <f t="shared" si="50"/>
        <v>78</v>
      </c>
      <c r="E211" s="44">
        <f t="shared" si="51"/>
        <v>115752</v>
      </c>
      <c r="F211" s="44">
        <f t="shared" si="52"/>
        <v>127000</v>
      </c>
      <c r="G211" s="42">
        <v>592</v>
      </c>
      <c r="H211" s="42">
        <v>653</v>
      </c>
      <c r="I211" s="45">
        <f t="shared" si="53"/>
        <v>61</v>
      </c>
      <c r="J211" s="45">
        <f t="shared" si="54"/>
        <v>30.5</v>
      </c>
      <c r="K211" s="45">
        <f t="shared" si="55"/>
        <v>30.5</v>
      </c>
      <c r="L211" s="45">
        <f t="shared" si="56"/>
        <v>0</v>
      </c>
      <c r="M211" s="46">
        <f t="shared" si="57"/>
        <v>183000</v>
      </c>
      <c r="N211" s="47">
        <f t="shared" si="58"/>
        <v>310000</v>
      </c>
      <c r="O211" s="45"/>
    </row>
    <row r="212" spans="1:36" ht="11.25" hidden="1" x14ac:dyDescent="0.2">
      <c r="A212" s="39">
        <v>923</v>
      </c>
      <c r="B212" s="42">
        <v>1536</v>
      </c>
      <c r="C212" s="42">
        <v>1679</v>
      </c>
      <c r="D212" s="43">
        <f t="shared" si="50"/>
        <v>143</v>
      </c>
      <c r="E212" s="44">
        <f t="shared" si="51"/>
        <v>214319</v>
      </c>
      <c r="F212" s="44">
        <f t="shared" si="52"/>
        <v>236000</v>
      </c>
      <c r="G212" s="42">
        <v>672</v>
      </c>
      <c r="H212" s="42">
        <v>709</v>
      </c>
      <c r="I212" s="45">
        <f t="shared" si="53"/>
        <v>37</v>
      </c>
      <c r="J212" s="45">
        <f t="shared" si="54"/>
        <v>18.5</v>
      </c>
      <c r="K212" s="45">
        <f t="shared" si="55"/>
        <v>18.5</v>
      </c>
      <c r="L212" s="45">
        <f t="shared" si="56"/>
        <v>0</v>
      </c>
      <c r="M212" s="46">
        <f t="shared" si="57"/>
        <v>111000</v>
      </c>
      <c r="N212" s="47">
        <f t="shared" si="58"/>
        <v>347000</v>
      </c>
      <c r="O212" s="45"/>
    </row>
    <row r="213" spans="1:36" ht="11.25" hidden="1" x14ac:dyDescent="0.2">
      <c r="A213" s="39">
        <v>924</v>
      </c>
      <c r="B213" s="42">
        <v>801</v>
      </c>
      <c r="C213" s="42">
        <v>884</v>
      </c>
      <c r="D213" s="43">
        <f t="shared" si="50"/>
        <v>83</v>
      </c>
      <c r="E213" s="44">
        <f t="shared" si="51"/>
        <v>123172</v>
      </c>
      <c r="F213" s="44">
        <f t="shared" si="52"/>
        <v>135000</v>
      </c>
      <c r="G213" s="42">
        <v>672</v>
      </c>
      <c r="H213" s="42">
        <v>709</v>
      </c>
      <c r="I213" s="45">
        <f t="shared" si="53"/>
        <v>37</v>
      </c>
      <c r="J213" s="45">
        <f t="shared" si="54"/>
        <v>18.5</v>
      </c>
      <c r="K213" s="45">
        <f t="shared" si="55"/>
        <v>18.5</v>
      </c>
      <c r="L213" s="45">
        <f t="shared" si="56"/>
        <v>0</v>
      </c>
      <c r="M213" s="46">
        <f t="shared" si="57"/>
        <v>111000</v>
      </c>
      <c r="N213" s="47">
        <f t="shared" si="58"/>
        <v>246000</v>
      </c>
      <c r="O213" s="45"/>
    </row>
    <row r="214" spans="1:36" s="61" customFormat="1" ht="11.25" hidden="1" x14ac:dyDescent="0.2">
      <c r="A214" s="48">
        <v>926</v>
      </c>
      <c r="B214" s="42">
        <v>786</v>
      </c>
      <c r="C214" s="42">
        <v>870</v>
      </c>
      <c r="D214" s="43">
        <f t="shared" si="50"/>
        <v>84</v>
      </c>
      <c r="E214" s="44">
        <f t="shared" si="51"/>
        <v>124656</v>
      </c>
      <c r="F214" s="44">
        <f t="shared" si="52"/>
        <v>137000</v>
      </c>
      <c r="G214" s="42">
        <v>484</v>
      </c>
      <c r="H214" s="42">
        <v>530</v>
      </c>
      <c r="I214" s="45">
        <f t="shared" si="53"/>
        <v>46</v>
      </c>
      <c r="J214" s="45">
        <f t="shared" si="54"/>
        <v>23</v>
      </c>
      <c r="K214" s="45">
        <f t="shared" si="55"/>
        <v>23</v>
      </c>
      <c r="L214" s="45">
        <f t="shared" si="56"/>
        <v>0</v>
      </c>
      <c r="M214" s="46">
        <f t="shared" si="57"/>
        <v>138000</v>
      </c>
      <c r="N214" s="47">
        <f t="shared" si="58"/>
        <v>275000</v>
      </c>
      <c r="O214" s="42"/>
      <c r="P214" s="36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93"/>
      <c r="AF214" s="37"/>
      <c r="AG214" s="93"/>
      <c r="AH214" s="37"/>
      <c r="AI214" s="37"/>
      <c r="AJ214" s="37"/>
    </row>
    <row r="215" spans="1:36" s="61" customFormat="1" ht="11.25" hidden="1" x14ac:dyDescent="0.2">
      <c r="A215" s="48">
        <v>927</v>
      </c>
      <c r="B215" s="42">
        <v>1185</v>
      </c>
      <c r="C215" s="42">
        <v>1351</v>
      </c>
      <c r="D215" s="43">
        <f t="shared" si="50"/>
        <v>166</v>
      </c>
      <c r="E215" s="44">
        <f t="shared" si="51"/>
        <v>249578</v>
      </c>
      <c r="F215" s="44">
        <f t="shared" si="52"/>
        <v>275000</v>
      </c>
      <c r="G215" s="42">
        <v>484</v>
      </c>
      <c r="H215" s="42">
        <v>530</v>
      </c>
      <c r="I215" s="45">
        <f t="shared" si="53"/>
        <v>46</v>
      </c>
      <c r="J215" s="45">
        <f t="shared" si="54"/>
        <v>23</v>
      </c>
      <c r="K215" s="45">
        <f t="shared" si="55"/>
        <v>23</v>
      </c>
      <c r="L215" s="45">
        <f t="shared" si="56"/>
        <v>0</v>
      </c>
      <c r="M215" s="46">
        <f t="shared" si="57"/>
        <v>138000</v>
      </c>
      <c r="N215" s="47">
        <f t="shared" si="58"/>
        <v>413000</v>
      </c>
      <c r="O215" s="42"/>
      <c r="P215" s="36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93"/>
      <c r="AF215" s="37"/>
      <c r="AG215" s="93"/>
      <c r="AH215" s="37"/>
      <c r="AI215" s="37"/>
      <c r="AJ215" s="37"/>
    </row>
    <row r="216" spans="1:36" ht="11.25" hidden="1" x14ac:dyDescent="0.2">
      <c r="A216" s="39">
        <v>115</v>
      </c>
      <c r="B216" s="42">
        <v>1821</v>
      </c>
      <c r="C216" s="42">
        <v>1901</v>
      </c>
      <c r="D216" s="43">
        <f t="shared" si="50"/>
        <v>80</v>
      </c>
      <c r="E216" s="44">
        <f t="shared" si="51"/>
        <v>118720</v>
      </c>
      <c r="F216" s="44">
        <f t="shared" si="52"/>
        <v>131000</v>
      </c>
      <c r="G216" s="42">
        <v>340</v>
      </c>
      <c r="H216" s="42">
        <v>349</v>
      </c>
      <c r="I216" s="45">
        <f>$H216-$G216</f>
        <v>9</v>
      </c>
      <c r="J216" s="45">
        <f>H216-G216</f>
        <v>9</v>
      </c>
      <c r="K216" s="45">
        <f>IF($J216&lt;16,$J216,16)</f>
        <v>9</v>
      </c>
      <c r="L216" s="45">
        <f>IF($J216&gt;16,$J216-16,0)</f>
        <v>0</v>
      </c>
      <c r="M216" s="46">
        <f t="shared" si="57"/>
        <v>54000</v>
      </c>
      <c r="N216" s="47">
        <f t="shared" si="58"/>
        <v>185000</v>
      </c>
      <c r="O216" s="45"/>
    </row>
    <row r="217" spans="1:36" ht="11.25" hidden="1" x14ac:dyDescent="0.2">
      <c r="A217" s="39">
        <v>123</v>
      </c>
      <c r="B217" s="42">
        <v>1975</v>
      </c>
      <c r="C217" s="42">
        <v>2086</v>
      </c>
      <c r="D217" s="43">
        <f t="shared" si="50"/>
        <v>111</v>
      </c>
      <c r="E217" s="44">
        <f t="shared" si="51"/>
        <v>165263</v>
      </c>
      <c r="F217" s="44">
        <f>ROUND($E217*0.1+$E217,-3)</f>
        <v>182000</v>
      </c>
      <c r="G217" s="42">
        <v>271</v>
      </c>
      <c r="H217" s="42">
        <v>284</v>
      </c>
      <c r="I217" s="45">
        <f t="shared" ref="I217:I233" si="59">$H217-$G217</f>
        <v>13</v>
      </c>
      <c r="J217" s="45">
        <f t="shared" ref="J217:J233" si="60">H217-G217</f>
        <v>13</v>
      </c>
      <c r="K217" s="45">
        <f t="shared" ref="K217:K233" si="61">IF($J217&lt;16,$J217,16)</f>
        <v>13</v>
      </c>
      <c r="L217" s="45">
        <f t="shared" ref="L217:L233" si="62">IF($J217&gt;16,$J217-16,0)</f>
        <v>0</v>
      </c>
      <c r="M217" s="46">
        <f>ROUND(IF($J217&lt;32,$K217*6000,($K217*6000+$L217*13000)),-3)</f>
        <v>78000</v>
      </c>
      <c r="N217" s="47">
        <f t="shared" si="58"/>
        <v>260000</v>
      </c>
      <c r="O217" s="45"/>
    </row>
    <row r="218" spans="1:36" ht="11.25" hidden="1" x14ac:dyDescent="0.2">
      <c r="A218" s="39">
        <v>215</v>
      </c>
      <c r="B218" s="42">
        <v>1035</v>
      </c>
      <c r="C218" s="42">
        <v>1093</v>
      </c>
      <c r="D218" s="43">
        <f t="shared" si="50"/>
        <v>58</v>
      </c>
      <c r="E218" s="44">
        <f t="shared" si="51"/>
        <v>86072</v>
      </c>
      <c r="F218" s="44">
        <f t="shared" si="52"/>
        <v>95000</v>
      </c>
      <c r="G218" s="42">
        <v>167</v>
      </c>
      <c r="H218" s="42">
        <v>185</v>
      </c>
      <c r="I218" s="45">
        <f t="shared" si="59"/>
        <v>18</v>
      </c>
      <c r="J218" s="45">
        <f t="shared" si="60"/>
        <v>18</v>
      </c>
      <c r="K218" s="45">
        <f t="shared" si="61"/>
        <v>16</v>
      </c>
      <c r="L218" s="45">
        <f t="shared" si="62"/>
        <v>2</v>
      </c>
      <c r="M218" s="46">
        <f t="shared" si="57"/>
        <v>96000</v>
      </c>
      <c r="N218" s="47">
        <f t="shared" si="58"/>
        <v>191000</v>
      </c>
      <c r="O218" s="45"/>
    </row>
    <row r="219" spans="1:36" ht="11.25" hidden="1" x14ac:dyDescent="0.2">
      <c r="A219" s="39">
        <v>225</v>
      </c>
      <c r="B219" s="42">
        <v>1162</v>
      </c>
      <c r="C219" s="42">
        <v>1250</v>
      </c>
      <c r="D219" s="43">
        <f t="shared" si="50"/>
        <v>88</v>
      </c>
      <c r="E219" s="44">
        <f t="shared" si="51"/>
        <v>130592</v>
      </c>
      <c r="F219" s="44">
        <f t="shared" si="52"/>
        <v>144000</v>
      </c>
      <c r="G219" s="42">
        <v>149</v>
      </c>
      <c r="H219" s="42">
        <v>166</v>
      </c>
      <c r="I219" s="45">
        <f t="shared" si="59"/>
        <v>17</v>
      </c>
      <c r="J219" s="45">
        <f t="shared" si="60"/>
        <v>17</v>
      </c>
      <c r="K219" s="45">
        <f t="shared" si="61"/>
        <v>16</v>
      </c>
      <c r="L219" s="45">
        <f t="shared" si="62"/>
        <v>1</v>
      </c>
      <c r="M219" s="46">
        <f t="shared" si="57"/>
        <v>96000</v>
      </c>
      <c r="N219" s="47">
        <f t="shared" si="58"/>
        <v>240000</v>
      </c>
      <c r="O219" s="45"/>
    </row>
    <row r="220" spans="1:36" ht="11.25" hidden="1" x14ac:dyDescent="0.2">
      <c r="A220" s="39">
        <v>315</v>
      </c>
      <c r="B220" s="42">
        <v>1522</v>
      </c>
      <c r="C220" s="42">
        <v>1607</v>
      </c>
      <c r="D220" s="43">
        <f t="shared" si="50"/>
        <v>85</v>
      </c>
      <c r="E220" s="44">
        <f t="shared" si="51"/>
        <v>126140</v>
      </c>
      <c r="F220" s="44">
        <f t="shared" si="52"/>
        <v>139000</v>
      </c>
      <c r="G220" s="42">
        <v>228</v>
      </c>
      <c r="H220" s="42">
        <v>242</v>
      </c>
      <c r="I220" s="45">
        <f t="shared" si="59"/>
        <v>14</v>
      </c>
      <c r="J220" s="45">
        <f t="shared" si="60"/>
        <v>14</v>
      </c>
      <c r="K220" s="45">
        <f t="shared" si="61"/>
        <v>14</v>
      </c>
      <c r="L220" s="45">
        <f t="shared" si="62"/>
        <v>0</v>
      </c>
      <c r="M220" s="46">
        <f t="shared" si="57"/>
        <v>84000</v>
      </c>
      <c r="N220" s="47">
        <f t="shared" si="58"/>
        <v>223000</v>
      </c>
      <c r="O220" s="45"/>
    </row>
    <row r="221" spans="1:36" ht="11.25" hidden="1" x14ac:dyDescent="0.2">
      <c r="A221" s="39">
        <v>325</v>
      </c>
      <c r="B221" s="42">
        <v>1475</v>
      </c>
      <c r="C221" s="42">
        <v>1507</v>
      </c>
      <c r="D221" s="43">
        <f t="shared" si="50"/>
        <v>32</v>
      </c>
      <c r="E221" s="44">
        <f t="shared" si="51"/>
        <v>47488</v>
      </c>
      <c r="F221" s="44">
        <f t="shared" si="52"/>
        <v>52000</v>
      </c>
      <c r="G221" s="42">
        <v>275</v>
      </c>
      <c r="H221" s="42">
        <v>284</v>
      </c>
      <c r="I221" s="45">
        <f>$H221-$G221</f>
        <v>9</v>
      </c>
      <c r="J221" s="45">
        <f t="shared" si="60"/>
        <v>9</v>
      </c>
      <c r="K221" s="45">
        <f t="shared" si="61"/>
        <v>9</v>
      </c>
      <c r="L221" s="45">
        <f t="shared" si="62"/>
        <v>0</v>
      </c>
      <c r="M221" s="46">
        <f t="shared" si="57"/>
        <v>54000</v>
      </c>
      <c r="N221" s="47">
        <f t="shared" si="58"/>
        <v>106000</v>
      </c>
      <c r="O221" s="46"/>
    </row>
    <row r="222" spans="1:36" ht="11.25" hidden="1" x14ac:dyDescent="0.2">
      <c r="A222" s="39">
        <v>415</v>
      </c>
      <c r="B222" s="42">
        <v>1153</v>
      </c>
      <c r="C222" s="42">
        <v>1210</v>
      </c>
      <c r="D222" s="43">
        <f t="shared" si="50"/>
        <v>57</v>
      </c>
      <c r="E222" s="44">
        <f t="shared" si="51"/>
        <v>84588</v>
      </c>
      <c r="F222" s="44">
        <f>ROUND($E222*0.1+$E222,-3)</f>
        <v>93000</v>
      </c>
      <c r="G222" s="42">
        <v>229</v>
      </c>
      <c r="H222" s="42">
        <v>246</v>
      </c>
      <c r="I222" s="45">
        <f t="shared" si="59"/>
        <v>17</v>
      </c>
      <c r="J222" s="45">
        <f t="shared" si="60"/>
        <v>17</v>
      </c>
      <c r="K222" s="45">
        <f t="shared" si="61"/>
        <v>16</v>
      </c>
      <c r="L222" s="45">
        <f t="shared" si="62"/>
        <v>1</v>
      </c>
      <c r="M222" s="46">
        <f t="shared" si="57"/>
        <v>96000</v>
      </c>
      <c r="N222" s="47">
        <f t="shared" si="58"/>
        <v>189000</v>
      </c>
      <c r="O222" s="51"/>
    </row>
    <row r="223" spans="1:36" ht="11.25" hidden="1" x14ac:dyDescent="0.2">
      <c r="A223" s="39">
        <v>425</v>
      </c>
      <c r="B223" s="42">
        <v>1407</v>
      </c>
      <c r="C223" s="42">
        <v>1507</v>
      </c>
      <c r="D223" s="43">
        <f t="shared" si="50"/>
        <v>100</v>
      </c>
      <c r="E223" s="44">
        <f t="shared" si="51"/>
        <v>148400</v>
      </c>
      <c r="F223" s="44">
        <f t="shared" si="52"/>
        <v>163000</v>
      </c>
      <c r="G223" s="42">
        <v>132</v>
      </c>
      <c r="H223" s="42">
        <v>146</v>
      </c>
      <c r="I223" s="45">
        <f t="shared" si="59"/>
        <v>14</v>
      </c>
      <c r="J223" s="45">
        <f t="shared" si="60"/>
        <v>14</v>
      </c>
      <c r="K223" s="45">
        <f t="shared" si="61"/>
        <v>14</v>
      </c>
      <c r="L223" s="45">
        <f t="shared" si="62"/>
        <v>0</v>
      </c>
      <c r="M223" s="46">
        <f t="shared" si="57"/>
        <v>84000</v>
      </c>
      <c r="N223" s="47">
        <f t="shared" si="58"/>
        <v>247000</v>
      </c>
      <c r="O223" s="45"/>
    </row>
    <row r="224" spans="1:36" ht="11.25" hidden="1" x14ac:dyDescent="0.2">
      <c r="A224" s="39">
        <v>515</v>
      </c>
      <c r="B224" s="42">
        <v>1200</v>
      </c>
      <c r="C224" s="42">
        <v>1275</v>
      </c>
      <c r="D224" s="43">
        <f t="shared" si="50"/>
        <v>75</v>
      </c>
      <c r="E224" s="44">
        <f t="shared" si="51"/>
        <v>111300</v>
      </c>
      <c r="F224" s="44">
        <f t="shared" si="52"/>
        <v>122000</v>
      </c>
      <c r="G224" s="42">
        <v>222</v>
      </c>
      <c r="H224" s="42">
        <v>230</v>
      </c>
      <c r="I224" s="45">
        <f t="shared" si="59"/>
        <v>8</v>
      </c>
      <c r="J224" s="45">
        <f t="shared" si="60"/>
        <v>8</v>
      </c>
      <c r="K224" s="45">
        <f t="shared" si="61"/>
        <v>8</v>
      </c>
      <c r="L224" s="45">
        <f t="shared" si="62"/>
        <v>0</v>
      </c>
      <c r="M224" s="46">
        <f t="shared" si="57"/>
        <v>48000</v>
      </c>
      <c r="N224" s="47">
        <f t="shared" si="58"/>
        <v>170000</v>
      </c>
      <c r="O224" s="46"/>
    </row>
    <row r="225" spans="1:16" ht="11.25" hidden="1" x14ac:dyDescent="0.2">
      <c r="A225" s="39">
        <v>525</v>
      </c>
      <c r="B225" s="42">
        <v>2181</v>
      </c>
      <c r="C225" s="42">
        <v>2314</v>
      </c>
      <c r="D225" s="43">
        <f t="shared" si="50"/>
        <v>133</v>
      </c>
      <c r="E225" s="44">
        <f t="shared" si="51"/>
        <v>198989</v>
      </c>
      <c r="F225" s="44">
        <f t="shared" si="52"/>
        <v>219000</v>
      </c>
      <c r="G225" s="42">
        <v>116</v>
      </c>
      <c r="H225" s="42">
        <v>117</v>
      </c>
      <c r="I225" s="45">
        <f t="shared" si="59"/>
        <v>1</v>
      </c>
      <c r="J225" s="45">
        <f>H225-G225</f>
        <v>1</v>
      </c>
      <c r="K225" s="45">
        <f t="shared" si="61"/>
        <v>1</v>
      </c>
      <c r="L225" s="45">
        <f t="shared" si="62"/>
        <v>0</v>
      </c>
      <c r="M225" s="46">
        <f t="shared" si="57"/>
        <v>6000</v>
      </c>
      <c r="N225" s="47">
        <f t="shared" si="58"/>
        <v>225000</v>
      </c>
      <c r="O225" s="45"/>
    </row>
    <row r="226" spans="1:16" ht="11.25" hidden="1" x14ac:dyDescent="0.2">
      <c r="A226" s="39">
        <v>615</v>
      </c>
      <c r="B226" s="42">
        <v>2054</v>
      </c>
      <c r="C226" s="42">
        <v>2148</v>
      </c>
      <c r="D226" s="43">
        <f t="shared" si="50"/>
        <v>94</v>
      </c>
      <c r="E226" s="44">
        <f t="shared" si="51"/>
        <v>139496</v>
      </c>
      <c r="F226" s="44">
        <f t="shared" si="52"/>
        <v>153000</v>
      </c>
      <c r="G226" s="42">
        <v>228</v>
      </c>
      <c r="H226" s="42">
        <v>238</v>
      </c>
      <c r="I226" s="45">
        <f t="shared" si="59"/>
        <v>10</v>
      </c>
      <c r="J226" s="45">
        <f t="shared" si="60"/>
        <v>10</v>
      </c>
      <c r="K226" s="45">
        <f t="shared" si="61"/>
        <v>10</v>
      </c>
      <c r="L226" s="45">
        <f t="shared" si="62"/>
        <v>0</v>
      </c>
      <c r="M226" s="46">
        <f t="shared" si="57"/>
        <v>60000</v>
      </c>
      <c r="N226" s="47">
        <f t="shared" si="58"/>
        <v>213000</v>
      </c>
      <c r="O226" s="45"/>
    </row>
    <row r="227" spans="1:16" ht="11.25" hidden="1" x14ac:dyDescent="0.2">
      <c r="A227" s="39">
        <v>625</v>
      </c>
      <c r="B227" s="42">
        <v>2132</v>
      </c>
      <c r="C227" s="42">
        <v>2250</v>
      </c>
      <c r="D227" s="43">
        <f t="shared" si="50"/>
        <v>118</v>
      </c>
      <c r="E227" s="44">
        <f t="shared" si="51"/>
        <v>175994</v>
      </c>
      <c r="F227" s="44">
        <f t="shared" si="52"/>
        <v>194000</v>
      </c>
      <c r="G227" s="42">
        <v>137</v>
      </c>
      <c r="H227" s="42">
        <v>142</v>
      </c>
      <c r="I227" s="45">
        <f t="shared" si="59"/>
        <v>5</v>
      </c>
      <c r="J227" s="45">
        <f t="shared" si="60"/>
        <v>5</v>
      </c>
      <c r="K227" s="45">
        <f t="shared" si="61"/>
        <v>5</v>
      </c>
      <c r="L227" s="45">
        <f t="shared" si="62"/>
        <v>0</v>
      </c>
      <c r="M227" s="46">
        <f t="shared" si="57"/>
        <v>30000</v>
      </c>
      <c r="N227" s="47">
        <f t="shared" si="58"/>
        <v>224000</v>
      </c>
      <c r="O227" s="45"/>
    </row>
    <row r="228" spans="1:16" ht="11.25" hidden="1" x14ac:dyDescent="0.2">
      <c r="A228" s="39">
        <v>715</v>
      </c>
      <c r="B228" s="42">
        <v>1274</v>
      </c>
      <c r="C228" s="42">
        <v>1363</v>
      </c>
      <c r="D228" s="43">
        <f t="shared" si="50"/>
        <v>89</v>
      </c>
      <c r="E228" s="44">
        <f t="shared" si="51"/>
        <v>132076</v>
      </c>
      <c r="F228" s="44">
        <f t="shared" si="52"/>
        <v>145000</v>
      </c>
      <c r="G228" s="42">
        <v>185</v>
      </c>
      <c r="H228" s="42">
        <v>193</v>
      </c>
      <c r="I228" s="45">
        <f t="shared" si="59"/>
        <v>8</v>
      </c>
      <c r="J228" s="45">
        <f t="shared" si="60"/>
        <v>8</v>
      </c>
      <c r="K228" s="45">
        <f t="shared" si="61"/>
        <v>8</v>
      </c>
      <c r="L228" s="45">
        <f t="shared" si="62"/>
        <v>0</v>
      </c>
      <c r="M228" s="46">
        <f t="shared" si="57"/>
        <v>48000</v>
      </c>
      <c r="N228" s="47">
        <f t="shared" si="58"/>
        <v>193000</v>
      </c>
      <c r="O228" s="45"/>
    </row>
    <row r="229" spans="1:16" ht="11.25" hidden="1" x14ac:dyDescent="0.2">
      <c r="A229" s="39">
        <v>725</v>
      </c>
      <c r="B229" s="42">
        <v>2130</v>
      </c>
      <c r="C229" s="42">
        <v>2222</v>
      </c>
      <c r="D229" s="43">
        <f t="shared" si="50"/>
        <v>92</v>
      </c>
      <c r="E229" s="44">
        <f t="shared" si="51"/>
        <v>136528</v>
      </c>
      <c r="F229" s="44">
        <f t="shared" si="52"/>
        <v>150000</v>
      </c>
      <c r="G229" s="42">
        <v>289</v>
      </c>
      <c r="H229" s="42">
        <v>298</v>
      </c>
      <c r="I229" s="45">
        <f t="shared" si="59"/>
        <v>9</v>
      </c>
      <c r="J229" s="45">
        <f t="shared" si="60"/>
        <v>9</v>
      </c>
      <c r="K229" s="45">
        <f t="shared" si="61"/>
        <v>9</v>
      </c>
      <c r="L229" s="45">
        <f t="shared" si="62"/>
        <v>0</v>
      </c>
      <c r="M229" s="46">
        <f t="shared" si="57"/>
        <v>54000</v>
      </c>
      <c r="N229" s="47">
        <f t="shared" si="58"/>
        <v>204000</v>
      </c>
      <c r="O229" s="45"/>
    </row>
    <row r="230" spans="1:16" ht="11.25" hidden="1" x14ac:dyDescent="0.2">
      <c r="A230" s="39">
        <v>815</v>
      </c>
      <c r="B230" s="42">
        <v>769</v>
      </c>
      <c r="C230" s="42">
        <v>840</v>
      </c>
      <c r="D230" s="43">
        <f t="shared" si="50"/>
        <v>71</v>
      </c>
      <c r="E230" s="44">
        <f t="shared" si="51"/>
        <v>105364</v>
      </c>
      <c r="F230" s="44">
        <f t="shared" si="52"/>
        <v>116000</v>
      </c>
      <c r="G230" s="42">
        <v>63</v>
      </c>
      <c r="H230" s="42">
        <v>69</v>
      </c>
      <c r="I230" s="45">
        <f t="shared" si="59"/>
        <v>6</v>
      </c>
      <c r="J230" s="45">
        <f t="shared" si="60"/>
        <v>6</v>
      </c>
      <c r="K230" s="45">
        <f t="shared" si="61"/>
        <v>6</v>
      </c>
      <c r="L230" s="45">
        <f t="shared" si="62"/>
        <v>0</v>
      </c>
      <c r="M230" s="46">
        <f t="shared" si="57"/>
        <v>36000</v>
      </c>
      <c r="N230" s="47">
        <f t="shared" si="58"/>
        <v>152000</v>
      </c>
      <c r="O230" s="45"/>
    </row>
    <row r="231" spans="1:16" ht="11.25" hidden="1" x14ac:dyDescent="0.2">
      <c r="A231" s="39">
        <v>825</v>
      </c>
      <c r="B231" s="42">
        <v>892</v>
      </c>
      <c r="C231" s="42">
        <v>985</v>
      </c>
      <c r="D231" s="43">
        <f t="shared" si="50"/>
        <v>93</v>
      </c>
      <c r="E231" s="44">
        <f t="shared" si="51"/>
        <v>138012</v>
      </c>
      <c r="F231" s="44">
        <f t="shared" si="52"/>
        <v>152000</v>
      </c>
      <c r="G231" s="42">
        <v>115</v>
      </c>
      <c r="H231" s="42">
        <v>125</v>
      </c>
      <c r="I231" s="45">
        <f t="shared" si="59"/>
        <v>10</v>
      </c>
      <c r="J231" s="45">
        <f t="shared" si="60"/>
        <v>10</v>
      </c>
      <c r="K231" s="45">
        <f t="shared" si="61"/>
        <v>10</v>
      </c>
      <c r="L231" s="45">
        <f t="shared" si="62"/>
        <v>0</v>
      </c>
      <c r="M231" s="46">
        <f t="shared" si="57"/>
        <v>60000</v>
      </c>
      <c r="N231" s="47">
        <f t="shared" si="58"/>
        <v>212000</v>
      </c>
      <c r="O231" s="45"/>
    </row>
    <row r="232" spans="1:16" ht="11.25" hidden="1" x14ac:dyDescent="0.2">
      <c r="A232" s="39">
        <v>915</v>
      </c>
      <c r="B232" s="42">
        <v>2692</v>
      </c>
      <c r="C232" s="42">
        <v>2834</v>
      </c>
      <c r="D232" s="43">
        <f t="shared" si="50"/>
        <v>142</v>
      </c>
      <c r="E232" s="44">
        <f t="shared" si="51"/>
        <v>212786</v>
      </c>
      <c r="F232" s="44">
        <f t="shared" si="52"/>
        <v>234000</v>
      </c>
      <c r="G232" s="42">
        <v>170</v>
      </c>
      <c r="H232" s="42">
        <v>183</v>
      </c>
      <c r="I232" s="45">
        <f t="shared" si="59"/>
        <v>13</v>
      </c>
      <c r="J232" s="45">
        <f t="shared" si="60"/>
        <v>13</v>
      </c>
      <c r="K232" s="45">
        <f t="shared" si="61"/>
        <v>13</v>
      </c>
      <c r="L232" s="45">
        <f t="shared" si="62"/>
        <v>0</v>
      </c>
      <c r="M232" s="46">
        <f t="shared" si="57"/>
        <v>78000</v>
      </c>
      <c r="N232" s="47">
        <f t="shared" si="58"/>
        <v>312000</v>
      </c>
      <c r="O232" s="45"/>
    </row>
    <row r="233" spans="1:16" ht="11.25" hidden="1" x14ac:dyDescent="0.2">
      <c r="A233" s="39">
        <v>925</v>
      </c>
      <c r="B233" s="42">
        <v>751</v>
      </c>
      <c r="C233" s="42">
        <v>870</v>
      </c>
      <c r="D233" s="43">
        <f t="shared" si="50"/>
        <v>119</v>
      </c>
      <c r="E233" s="44">
        <f t="shared" si="51"/>
        <v>177527</v>
      </c>
      <c r="F233" s="44">
        <f t="shared" si="52"/>
        <v>195000</v>
      </c>
      <c r="G233" s="42">
        <v>144</v>
      </c>
      <c r="H233" s="42">
        <v>149</v>
      </c>
      <c r="I233" s="45">
        <f t="shared" si="59"/>
        <v>5</v>
      </c>
      <c r="J233" s="45">
        <f t="shared" si="60"/>
        <v>5</v>
      </c>
      <c r="K233" s="45">
        <f t="shared" si="61"/>
        <v>5</v>
      </c>
      <c r="L233" s="45">
        <f t="shared" si="62"/>
        <v>0</v>
      </c>
      <c r="M233" s="46">
        <f t="shared" si="57"/>
        <v>30000</v>
      </c>
      <c r="N233" s="47">
        <f t="shared" si="58"/>
        <v>225000</v>
      </c>
      <c r="O233" s="45"/>
    </row>
    <row r="234" spans="1:16" ht="11.25" hidden="1" x14ac:dyDescent="0.2">
      <c r="A234" s="62" t="s">
        <v>21</v>
      </c>
      <c r="B234" s="63"/>
      <c r="C234" s="63"/>
      <c r="D234" s="64">
        <f>SUM(D3:D233)</f>
        <v>29380</v>
      </c>
      <c r="E234" s="64">
        <f>SUM(E3:E233)</f>
        <v>43958557</v>
      </c>
      <c r="F234" s="64">
        <f>SUM(F3:F233)</f>
        <v>48366000</v>
      </c>
      <c r="G234" s="62"/>
      <c r="H234" s="62"/>
      <c r="I234" s="62"/>
      <c r="J234" s="41">
        <f>SUM(J3:J233)</f>
        <v>5386</v>
      </c>
      <c r="K234" s="64"/>
      <c r="L234" s="64"/>
      <c r="M234" s="64">
        <f>SUM(M3:M233)</f>
        <v>32900000</v>
      </c>
      <c r="N234" s="65">
        <f>SUM(N3:N233)</f>
        <v>81266000</v>
      </c>
      <c r="O234" s="51"/>
    </row>
    <row r="235" spans="1:16" ht="11.25" hidden="1" x14ac:dyDescent="0.2">
      <c r="A235" s="66"/>
      <c r="B235" s="67"/>
      <c r="C235" s="67"/>
      <c r="D235" s="67"/>
      <c r="E235" s="68"/>
      <c r="F235" s="68"/>
      <c r="G235" s="67"/>
      <c r="H235" s="67"/>
      <c r="I235" s="67"/>
      <c r="J235" s="68"/>
      <c r="K235" s="67"/>
      <c r="L235" s="68"/>
      <c r="M235" s="69"/>
      <c r="N235" s="70"/>
      <c r="O235" s="71"/>
    </row>
    <row r="236" spans="1:16" ht="11.25" hidden="1" x14ac:dyDescent="0.2">
      <c r="A236" s="110" t="s">
        <v>36</v>
      </c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72"/>
      <c r="P236" s="73"/>
    </row>
    <row r="237" spans="1:16" ht="11.25" hidden="1" x14ac:dyDescent="0.2">
      <c r="A237" s="74"/>
      <c r="B237" s="38" t="s">
        <v>33</v>
      </c>
      <c r="D237" s="75"/>
      <c r="E237" s="75"/>
      <c r="F237" s="75"/>
      <c r="H237" s="76"/>
      <c r="M237" s="77"/>
      <c r="N237" s="78"/>
      <c r="O237" s="79"/>
    </row>
    <row r="238" spans="1:16" ht="11.25" hidden="1" x14ac:dyDescent="0.2">
      <c r="A238" s="80"/>
      <c r="B238" s="81" t="s">
        <v>34</v>
      </c>
      <c r="C238" s="81"/>
      <c r="D238" s="75"/>
      <c r="E238" s="82" t="s">
        <v>32</v>
      </c>
      <c r="F238" s="82"/>
      <c r="G238" s="82"/>
      <c r="H238" s="82"/>
      <c r="I238" s="82"/>
      <c r="J238" s="82"/>
      <c r="K238" s="81" t="s">
        <v>37</v>
      </c>
      <c r="L238" s="81"/>
      <c r="M238" s="83"/>
      <c r="N238" s="84"/>
      <c r="O238" s="81"/>
    </row>
    <row r="239" spans="1:16" ht="11.25" hidden="1" x14ac:dyDescent="0.2">
      <c r="A239" s="74"/>
      <c r="D239" s="75"/>
      <c r="E239" s="75"/>
      <c r="F239" s="75"/>
      <c r="H239" s="76"/>
      <c r="I239" s="75"/>
      <c r="J239" s="75"/>
      <c r="K239" s="75"/>
      <c r="L239" s="75"/>
      <c r="M239" s="83" t="s">
        <v>22</v>
      </c>
      <c r="N239" s="84"/>
      <c r="O239" s="81"/>
    </row>
    <row r="240" spans="1:16" ht="11.25" hidden="1" x14ac:dyDescent="0.2">
      <c r="A240" s="74"/>
      <c r="C240" s="76"/>
      <c r="D240" s="75"/>
      <c r="E240" s="75"/>
      <c r="F240" s="75"/>
      <c r="G240" s="76"/>
      <c r="H240" s="76"/>
      <c r="I240" s="85"/>
      <c r="J240" s="85"/>
      <c r="K240" s="85"/>
      <c r="L240" s="85"/>
      <c r="M240" s="86"/>
      <c r="N240" s="87"/>
      <c r="O240" s="75"/>
    </row>
    <row r="241" spans="1:31" ht="11.25" hidden="1" x14ac:dyDescent="0.2">
      <c r="A241" s="74"/>
      <c r="C241" s="61"/>
      <c r="D241" s="85"/>
      <c r="E241" s="88"/>
      <c r="F241" s="88"/>
      <c r="H241" s="76"/>
      <c r="I241" s="75"/>
      <c r="J241" s="75"/>
      <c r="K241" s="75"/>
      <c r="L241" s="75"/>
      <c r="M241" s="114"/>
      <c r="N241" s="114"/>
      <c r="O241" s="75"/>
    </row>
    <row r="242" spans="1:31" ht="11.25" hidden="1" x14ac:dyDescent="0.2">
      <c r="A242" s="74"/>
      <c r="D242" s="75"/>
      <c r="E242" s="75"/>
      <c r="F242" s="75"/>
      <c r="H242" s="76"/>
      <c r="I242" s="75"/>
      <c r="J242" s="75"/>
      <c r="K242" s="75"/>
      <c r="L242" s="75"/>
      <c r="M242" s="86"/>
      <c r="N242" s="89"/>
      <c r="O242" s="88"/>
    </row>
    <row r="243" spans="1:31" ht="11.25" hidden="1" x14ac:dyDescent="0.2">
      <c r="A243" s="74"/>
      <c r="B243" s="115"/>
      <c r="C243" s="115"/>
      <c r="D243" s="75"/>
      <c r="E243" s="116"/>
      <c r="F243" s="116"/>
      <c r="G243" s="116"/>
      <c r="H243" s="116"/>
      <c r="I243" s="90"/>
      <c r="J243" s="90"/>
      <c r="K243" s="90"/>
      <c r="L243" s="90"/>
      <c r="M243" s="117"/>
      <c r="N243" s="117"/>
      <c r="O243" s="88"/>
    </row>
    <row r="244" spans="1:31" ht="11.25" x14ac:dyDescent="0.2">
      <c r="A244" s="74"/>
      <c r="D244" s="75"/>
      <c r="E244" s="75"/>
      <c r="F244" s="75"/>
      <c r="H244" s="76"/>
      <c r="I244" s="90"/>
      <c r="J244" s="90"/>
      <c r="K244" s="90"/>
      <c r="L244" s="90"/>
      <c r="M244" s="118">
        <f>SUM(N3:N67)</f>
        <v>25549000</v>
      </c>
      <c r="N244" s="117"/>
      <c r="O244" s="88"/>
      <c r="AC244" s="92">
        <f>SUM(AC3:AC243)</f>
        <v>23075000</v>
      </c>
      <c r="AE244" s="94">
        <f>SUM(AE3:AE243)</f>
        <v>23294000</v>
      </c>
    </row>
  </sheetData>
  <mergeCells count="11">
    <mergeCell ref="M241:N241"/>
    <mergeCell ref="B243:C243"/>
    <mergeCell ref="E243:H243"/>
    <mergeCell ref="M243:N243"/>
    <mergeCell ref="M244:N244"/>
    <mergeCell ref="O1:O2"/>
    <mergeCell ref="A236:N236"/>
    <mergeCell ref="A1:A2"/>
    <mergeCell ref="B1:F1"/>
    <mergeCell ref="G1:M1"/>
    <mergeCell ref="N1:N2"/>
  </mergeCells>
  <pageMargins left="0.7" right="0.7" top="0.35" bottom="0.38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thang 10</vt:lpstr>
      <vt:lpstr>Sheet1</vt:lpstr>
      <vt:lpstr>'thang 10'!Print_Titles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2015-10-29T08:06:36Z</cp:lastPrinted>
  <dcterms:created xsi:type="dcterms:W3CDTF">2015-01-07T07:01:46Z</dcterms:created>
  <dcterms:modified xsi:type="dcterms:W3CDTF">2015-10-30T09:24:58Z</dcterms:modified>
</cp:coreProperties>
</file>